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1-4" sheetId="1" state="visible" r:id="rId2"/>
    <sheet name="1-5" sheetId="2" state="visible" r:id="rId3"/>
    <sheet name="1-6" sheetId="3" state="visible" r:id="rId4"/>
    <sheet name="1-7" sheetId="4" state="visible" r:id="rId5"/>
    <sheet name="1-8" sheetId="5" state="visible" r:id="rId6"/>
    <sheet name="1-9" sheetId="6" state="visible" r:id="rId7"/>
  </sheets>
  <externalReferences>
    <externalReference r:id="rId8"/>
  </externalReferences>
  <definedNames>
    <definedName function="false" hidden="false" name="Excel_BuiltIn_Print_Area_1" vbProcedure="false">[1]Анализ!$C$3:$IH$754</definedName>
    <definedName function="false" hidden="false" name="Excel_BuiltIn_Print_Area_2" vbProcedure="false">#REF!</definedName>
    <definedName function="false" hidden="false" name="Excel_BuiltIn_Print_Area_3" vbProcedure="false">#REF!</definedName>
    <definedName function="false" hidden="false" name="Excel_BuiltIn_Print_Area_5" vbProcedure="false">#REF!</definedName>
    <definedName function="false" hidden="false" name="п" vbProcedure="false">[1]Анализ!$C$3:$IH$754</definedName>
    <definedName function="false" hidden="false" name="р" vbProcedure="false">#REF!</definedName>
    <definedName function="false" hidden="false" name="т" vbProcedure="false">#REF!</definedName>
    <definedName function="false" hidden="false" name="ъ" vbProcedure="false">#REF!</definedName>
    <definedName function="false" hidden="false" name="э" vbProcedure="false">#REF!</definedName>
    <definedName function="false" hidden="false" name="ю" vbProcedure="false">#REF!</definedName>
    <definedName function="false" hidden="false" localSheetId="1" name="Excel_BuiltIn_Print_Area_1" vbProcedure="false">[1]Анализ!$C$3:$IH$754</definedName>
    <definedName function="false" hidden="false" localSheetId="1" name="Excel_BuiltIn_Print_Area_2" vbProcedure="false">#REF!</definedName>
    <definedName function="false" hidden="false" localSheetId="1" name="Excel_BuiltIn_Print_Area_3" vbProcedure="false">#REF!</definedName>
    <definedName function="false" hidden="false" localSheetId="1" name="Excel_BuiltIn_Print_Area_5" vbProcedure="false">#REF!</definedName>
    <definedName function="false" hidden="false" localSheetId="2" name="Excel_BuiltIn_Print_Area_1" vbProcedure="false">[1]Анализ!$C$3:$IH$754</definedName>
    <definedName function="false" hidden="false" localSheetId="2" name="Excel_BuiltIn_Print_Area_2" vbProcedure="false">#REF!</definedName>
    <definedName function="false" hidden="false" localSheetId="2" name="Excel_BuiltIn_Print_Area_3" vbProcedure="false">#REF!</definedName>
    <definedName function="false" hidden="false" localSheetId="2" name="Excel_BuiltIn_Print_Area_5" vbProcedure="false">#REF!</definedName>
    <definedName function="false" hidden="false" localSheetId="3" name="Excel_BuiltIn_Print_Area_1" vbProcedure="false">[1]Анализ!$C$3:$IH$754</definedName>
    <definedName function="false" hidden="false" localSheetId="3" name="Excel_BuiltIn_Print_Area_2" vbProcedure="false">#REF!</definedName>
    <definedName function="false" hidden="false" localSheetId="3" name="Excel_BuiltIn_Print_Area_3" vbProcedure="false">#REF!</definedName>
    <definedName function="false" hidden="false" localSheetId="3" name="Excel_BuiltIn_Print_Area_5" vbProcedure="false">#REF!</definedName>
    <definedName function="false" hidden="false" localSheetId="3" name="т" vbProcedure="false">#REF!</definedName>
    <definedName function="false" hidden="false" localSheetId="4" name="Excel_BuiltIn_Print_Area_1" vbProcedure="false">[1]Анализ!$C$3:$IH$754</definedName>
    <definedName function="false" hidden="false" localSheetId="4" name="Excel_BuiltIn_Print_Area_2" vbProcedure="false">#REF!</definedName>
    <definedName function="false" hidden="false" localSheetId="4" name="Excel_BuiltIn_Print_Area_3" vbProcedure="false">#REF!</definedName>
    <definedName function="false" hidden="false" localSheetId="4" name="Excel_BuiltIn_Print_Area_5" vbProcedure="false">#REF!</definedName>
    <definedName function="false" hidden="false" localSheetId="4" name="р" vbProcedure="false">#REF!</definedName>
    <definedName function="false" hidden="false" localSheetId="4" name="т" vbProcedure="false">#REF!</definedName>
    <definedName function="false" hidden="false" localSheetId="5" name="Excel_BuiltIn_Print_Area_1" vbProcedure="false">[1]Анализ!$C$3:$IH$754</definedName>
    <definedName function="false" hidden="false" localSheetId="5" name="Excel_BuiltIn_Print_Area_2" vbProcedure="false">#REF!</definedName>
    <definedName function="false" hidden="false" localSheetId="5" name="Excel_BuiltIn_Print_Area_3" vbProcedure="false">#REF!</definedName>
    <definedName function="false" hidden="false" localSheetId="5" name="Excel_BuiltIn_Print_Area_5" vbProcedure="false">#REF!</definedName>
    <definedName function="false" hidden="false" localSheetId="5" name="п" vbProcedure="false">[1]Анализ!$C$3:$IH$754</definedName>
    <definedName function="false" hidden="false" localSheetId="5" name="р" vbProcedure="false">#REF!</definedName>
    <definedName function="false" hidden="false" localSheetId="5" name="т" vbProcedure="false">#REF!</definedName>
    <definedName function="false" hidden="false" localSheetId="5" name="ю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<sst xmlns="http://schemas.openxmlformats.org/spreadsheetml/2006/main" count="2010" uniqueCount="190">
  <si>
    <t xml:space="preserve">Форма 2.8.</t>
  </si>
  <si>
    <t xml:space="preserve">Отчет об исполнении управляющей организацией договора управления за 2018г.</t>
  </si>
  <si>
    <t xml:space="preserve">Большие Жеребцы д.1 корп 4</t>
  </si>
  <si>
    <t xml:space="preserve">№ п/п</t>
  </si>
  <si>
    <t xml:space="preserve">Наименование параметра</t>
  </si>
  <si>
    <t xml:space="preserve">Ед. изм.</t>
  </si>
  <si>
    <t xml:space="preserve">Значение</t>
  </si>
  <si>
    <t xml:space="preserve">Площадь МКД</t>
  </si>
  <si>
    <t xml:space="preserve">м2</t>
  </si>
  <si>
    <t xml:space="preserve">1.</t>
  </si>
  <si>
    <t xml:space="preserve">Дата заполнения/внесения изменений</t>
  </si>
  <si>
    <t xml:space="preserve">-</t>
  </si>
  <si>
    <t xml:space="preserve">25.03.2019г</t>
  </si>
  <si>
    <t xml:space="preserve">2.</t>
  </si>
  <si>
    <t xml:space="preserve">Дата начала отчетного периода</t>
  </si>
  <si>
    <t xml:space="preserve">01.04.2018г.</t>
  </si>
  <si>
    <t xml:space="preserve">3.</t>
  </si>
  <si>
    <t xml:space="preserve">Дата конца отчетного периода</t>
  </si>
  <si>
    <t xml:space="preserve">31.12.2018г.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</si>
  <si>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</si>
  <si>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 xml:space="preserve">4.</t>
  </si>
  <si>
    <t xml:space="preserve">Переходящие остатки денежных средств (на начало периода):</t>
  </si>
  <si>
    <t xml:space="preserve">руб.</t>
  </si>
  <si>
    <t xml:space="preserve">5.</t>
  </si>
  <si>
    <r>
      <rPr>
        <sz val="10"/>
        <rFont val="Symbol"/>
        <family val="1"/>
        <charset val="2"/>
      </rPr>
      <t xml:space="preserve">-</t>
    </r>
    <r>
      <rPr>
        <sz val="7"/>
        <rFont val="Times New Roman"/>
        <family val="1"/>
        <charset val="204"/>
      </rPr>
      <t xml:space="preserve">        </t>
    </r>
    <r>
      <rPr>
        <sz val="10"/>
        <rFont val="Times New Roman"/>
        <family val="1"/>
        <charset val="204"/>
      </rPr>
      <t xml:space="preserve">переплата потребителями</t>
    </r>
  </si>
  <si>
    <t xml:space="preserve">6.</t>
  </si>
  <si>
    <r>
      <rPr>
        <sz val="10"/>
        <rFont val="Symbol"/>
        <family val="1"/>
        <charset val="2"/>
      </rPr>
      <t xml:space="preserve">-</t>
    </r>
    <r>
      <rPr>
        <sz val="7"/>
        <rFont val="Times New Roman"/>
        <family val="1"/>
        <charset val="204"/>
      </rPr>
      <t xml:space="preserve">        </t>
    </r>
    <r>
      <rPr>
        <sz val="10"/>
        <rFont val="Times New Roman"/>
        <family val="1"/>
        <charset val="204"/>
      </rPr>
      <t xml:space="preserve">задолженность потребителей</t>
    </r>
  </si>
  <si>
    <t xml:space="preserve">7.</t>
  </si>
  <si>
    <t xml:space="preserve">Начислено за работы (услуги) по содержанию и текущему ремонту, в том числе:</t>
  </si>
  <si>
    <t xml:space="preserve">8.</t>
  </si>
  <si>
    <r>
      <rPr>
        <sz val="10"/>
        <rFont val="Symbol"/>
        <family val="1"/>
        <charset val="2"/>
      </rPr>
      <t xml:space="preserve">-</t>
    </r>
    <r>
      <rPr>
        <sz val="7"/>
        <rFont val="Times New Roman"/>
        <family val="1"/>
        <charset val="204"/>
      </rPr>
      <t xml:space="preserve">        </t>
    </r>
    <r>
      <rPr>
        <sz val="10"/>
        <rFont val="Times New Roman"/>
        <family val="1"/>
        <charset val="204"/>
      </rPr>
      <t xml:space="preserve">за содержание дома</t>
    </r>
  </si>
  <si>
    <t xml:space="preserve">9.</t>
  </si>
  <si>
    <r>
      <rPr>
        <sz val="10"/>
        <rFont val="Symbol"/>
        <family val="1"/>
        <charset val="2"/>
      </rPr>
      <t xml:space="preserve"> -</t>
    </r>
    <r>
      <rPr>
        <sz val="7"/>
        <rFont val="Times New Roman"/>
        <family val="1"/>
        <charset val="204"/>
      </rPr>
      <t xml:space="preserve">        </t>
    </r>
    <r>
      <rPr>
        <sz val="10"/>
        <rFont val="Times New Roman"/>
        <family val="1"/>
        <charset val="204"/>
      </rPr>
      <t xml:space="preserve">за тех. обслуж. и текщий ремонт</t>
    </r>
  </si>
  <si>
    <t xml:space="preserve">10.</t>
  </si>
  <si>
    <r>
      <rPr>
        <sz val="10"/>
        <rFont val="Symbol"/>
        <family val="1"/>
        <charset val="2"/>
      </rPr>
      <t xml:space="preserve">-</t>
    </r>
    <r>
      <rPr>
        <sz val="7"/>
        <rFont val="Times New Roman"/>
        <family val="1"/>
        <charset val="204"/>
      </rPr>
      <t xml:space="preserve">        </t>
    </r>
    <r>
      <rPr>
        <sz val="10"/>
        <rFont val="Times New Roman"/>
        <family val="1"/>
        <charset val="204"/>
      </rPr>
      <t xml:space="preserve">за услуги управления </t>
    </r>
  </si>
  <si>
    <t xml:space="preserve">11.</t>
  </si>
  <si>
    <t xml:space="preserve">Получено денежных средств, в т. ч:</t>
  </si>
  <si>
    <t xml:space="preserve">12.</t>
  </si>
  <si>
    <r>
      <rPr>
        <sz val="10"/>
        <rFont val="Symbol"/>
        <family val="1"/>
        <charset val="2"/>
      </rPr>
      <t xml:space="preserve"> -</t>
    </r>
    <r>
      <rPr>
        <sz val="7"/>
        <rFont val="Times New Roman"/>
        <family val="1"/>
        <charset val="204"/>
      </rPr>
      <t xml:space="preserve">        </t>
    </r>
    <r>
      <rPr>
        <sz val="10"/>
        <rFont val="Times New Roman"/>
        <family val="1"/>
        <charset val="204"/>
      </rPr>
      <t xml:space="preserve">денежных средств от потребителей</t>
    </r>
  </si>
  <si>
    <t xml:space="preserve">13.</t>
  </si>
  <si>
    <r>
      <rPr>
        <sz val="10"/>
        <rFont val="Symbol"/>
        <family val="1"/>
        <charset val="2"/>
      </rPr>
      <t xml:space="preserve"> -</t>
    </r>
    <r>
      <rPr>
        <sz val="7"/>
        <rFont val="Times New Roman"/>
        <family val="1"/>
        <charset val="204"/>
      </rPr>
      <t xml:space="preserve">        </t>
    </r>
    <r>
      <rPr>
        <sz val="10"/>
        <rFont val="Times New Roman"/>
        <family val="1"/>
        <charset val="204"/>
      </rPr>
      <t xml:space="preserve">целевых взносов от потребителей</t>
    </r>
  </si>
  <si>
    <t xml:space="preserve">14.</t>
  </si>
  <si>
    <r>
      <rPr>
        <sz val="10"/>
        <rFont val="Symbol"/>
        <family val="1"/>
        <charset val="2"/>
      </rPr>
      <t xml:space="preserve">-</t>
    </r>
    <r>
      <rPr>
        <sz val="7"/>
        <rFont val="Times New Roman"/>
        <family val="1"/>
        <charset val="204"/>
      </rPr>
      <t xml:space="preserve">        </t>
    </r>
    <r>
      <rPr>
        <sz val="10"/>
        <rFont val="Times New Roman"/>
        <family val="1"/>
        <charset val="204"/>
      </rPr>
      <t xml:space="preserve">субсидий</t>
    </r>
  </si>
  <si>
    <t xml:space="preserve">15.</t>
  </si>
  <si>
    <r>
      <rPr>
        <sz val="10"/>
        <rFont val="Symbol"/>
        <family val="1"/>
        <charset val="2"/>
      </rPr>
      <t xml:space="preserve">-</t>
    </r>
    <r>
      <rPr>
        <sz val="7"/>
        <rFont val="Times New Roman"/>
        <family val="1"/>
        <charset val="204"/>
      </rPr>
      <t xml:space="preserve">        </t>
    </r>
    <r>
      <rPr>
        <sz val="10"/>
        <rFont val="Times New Roman"/>
        <family val="1"/>
        <charset val="204"/>
      </rPr>
      <t xml:space="preserve">денежных средств от использования общего имущества</t>
    </r>
  </si>
  <si>
    <t xml:space="preserve">16.</t>
  </si>
  <si>
    <r>
      <rPr>
        <sz val="10"/>
        <rFont val="Symbol"/>
        <family val="1"/>
        <charset val="2"/>
      </rPr>
      <t xml:space="preserve">-</t>
    </r>
    <r>
      <rPr>
        <sz val="7"/>
        <rFont val="Times New Roman"/>
        <family val="1"/>
        <charset val="204"/>
      </rPr>
      <t xml:space="preserve">        </t>
    </r>
    <r>
      <rPr>
        <sz val="10"/>
        <rFont val="Times New Roman"/>
        <family val="1"/>
        <charset val="204"/>
      </rPr>
      <t xml:space="preserve">прочие поступления</t>
    </r>
  </si>
  <si>
    <t xml:space="preserve">17.</t>
  </si>
  <si>
    <t xml:space="preserve">Всего денежных средств с учетом остатков</t>
  </si>
  <si>
    <t xml:space="preserve">18.</t>
  </si>
  <si>
    <t xml:space="preserve">Переходящие остатки денежных средств (на конец периода)</t>
  </si>
  <si>
    <t xml:space="preserve">19.</t>
  </si>
  <si>
    <t xml:space="preserve">переплата потребителями</t>
  </si>
  <si>
    <t xml:space="preserve">20.</t>
  </si>
  <si>
    <t xml:space="preserve">задолженность потребителей</t>
  </si>
  <si>
    <t xml:space="preserve"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</si>
  <si>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 xml:space="preserve">21.</t>
  </si>
  <si>
    <t xml:space="preserve">Наименование работы (услуги)</t>
  </si>
  <si>
    <t xml:space="preserve">22.</t>
  </si>
  <si>
    <t xml:space="preserve">Исполнитель работы (услуги)</t>
  </si>
  <si>
    <t xml:space="preserve">23.</t>
  </si>
  <si>
    <t xml:space="preserve">Периодичность выполнения работы (услуги)</t>
  </si>
  <si>
    <t xml:space="preserve">Содержание общего имущества и текущий ремонт:</t>
  </si>
  <si>
    <t xml:space="preserve">- Управление домом, в т.ч. услуги расчетно-кассового центра и паспортного стола</t>
  </si>
  <si>
    <t xml:space="preserve">- Содержание дома, в том числе:</t>
  </si>
  <si>
    <t xml:space="preserve">техническое обслуживание инженерного оборудования и конструктивных элементов МКД, текущий ремонт в том числе подъездов</t>
  </si>
  <si>
    <t xml:space="preserve">санитарное содержание мест общего пользования</t>
  </si>
  <si>
    <t xml:space="preserve">содержание придомовой территории</t>
  </si>
  <si>
    <t xml:space="preserve">техническое обслуживание лифтов</t>
  </si>
  <si>
    <t xml:space="preserve">дератизация</t>
  </si>
  <si>
    <t xml:space="preserve">очистка вентканалов и дымоходов</t>
  </si>
  <si>
    <t xml:space="preserve">сбор, вывоз и утилизация (захоронение) ТБО и КГМ</t>
  </si>
  <si>
    <t xml:space="preserve">прочие услуги (противопожарные мероприятия, др.)</t>
  </si>
  <si>
    <t xml:space="preserve">24.</t>
  </si>
  <si>
    <t xml:space="preserve">Количество поступивших претензий</t>
  </si>
  <si>
    <t xml:space="preserve">ед.</t>
  </si>
  <si>
    <t xml:space="preserve">25.</t>
  </si>
  <si>
    <t xml:space="preserve">Количество удовлетворенных претензий</t>
  </si>
  <si>
    <t xml:space="preserve">26.</t>
  </si>
  <si>
    <t xml:space="preserve">Количество претензий, в удовлетворении которых отказано</t>
  </si>
  <si>
    <t xml:space="preserve">27.</t>
  </si>
  <si>
    <t xml:space="preserve">Сумма произведенного перерасчета</t>
  </si>
  <si>
    <t xml:space="preserve">Общая информация по предоставленным коммунальным услугам</t>
  </si>
  <si>
    <t xml:space="preserve">28.</t>
  </si>
  <si>
    <t xml:space="preserve">Переходящие остатки денежных средств (на начало периода), в том числе:</t>
  </si>
  <si>
    <t xml:space="preserve">29.</t>
  </si>
  <si>
    <r>
      <rPr>
        <sz val="10"/>
        <color rgb="FF000000"/>
        <rFont val="Symbol"/>
        <family val="1"/>
        <charset val="2"/>
      </rPr>
      <t xml:space="preserve">-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0"/>
        <color rgb="FF000000"/>
        <rFont val="Times New Roman"/>
        <family val="1"/>
        <charset val="204"/>
      </rPr>
      <t xml:space="preserve"> переплата потребителями</t>
    </r>
  </si>
  <si>
    <t xml:space="preserve">30.</t>
  </si>
  <si>
    <r>
      <rPr>
        <sz val="10"/>
        <color rgb="FF000000"/>
        <rFont val="Symbol"/>
        <family val="1"/>
        <charset val="2"/>
      </rPr>
      <t xml:space="preserve">-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0"/>
        <color rgb="FF000000"/>
        <rFont val="Times New Roman"/>
        <family val="1"/>
        <charset val="204"/>
      </rPr>
      <t xml:space="preserve"> задолженность потребителей</t>
    </r>
  </si>
  <si>
    <t xml:space="preserve">31.</t>
  </si>
  <si>
    <t xml:space="preserve">Переходящие остатки денежных средств (на конец периода), в том числе:</t>
  </si>
  <si>
    <t xml:space="preserve">32.</t>
  </si>
  <si>
    <t xml:space="preserve">33.</t>
  </si>
  <si>
    <t xml:space="preserve">Информация о предоставленных коммунальных услугах (заполняется по каждой коммунальной услуге)</t>
  </si>
  <si>
    <t xml:space="preserve">34.1</t>
  </si>
  <si>
    <t xml:space="preserve">Вид коммунальной услуги - Отопление</t>
  </si>
  <si>
    <t xml:space="preserve">35.1</t>
  </si>
  <si>
    <t xml:space="preserve">Единица измерения</t>
  </si>
  <si>
    <t xml:space="preserve">Гкал</t>
  </si>
  <si>
    <t xml:space="preserve">36.1</t>
  </si>
  <si>
    <t xml:space="preserve">Общий объем потребления </t>
  </si>
  <si>
    <t xml:space="preserve">нат.показ.</t>
  </si>
  <si>
    <t xml:space="preserve">37.1</t>
  </si>
  <si>
    <t xml:space="preserve">Начислено потребителям</t>
  </si>
  <si>
    <t xml:space="preserve">38.1</t>
  </si>
  <si>
    <t xml:space="preserve">Оплачено потребителями</t>
  </si>
  <si>
    <t xml:space="preserve">39.1</t>
  </si>
  <si>
    <t xml:space="preserve">Задолженность потребителей</t>
  </si>
  <si>
    <t xml:space="preserve">40.1</t>
  </si>
  <si>
    <t xml:space="preserve">Начислено поставщиком (поставщиками) коммунального ресурса</t>
  </si>
  <si>
    <t xml:space="preserve">41.1</t>
  </si>
  <si>
    <t xml:space="preserve">Оплачено поставщику (поставщикам) коммунального ресурса</t>
  </si>
  <si>
    <t xml:space="preserve">42.1</t>
  </si>
  <si>
    <t xml:space="preserve">Задолженность перед поставщиком (поставщиками) коммунального ресурса</t>
  </si>
  <si>
    <t xml:space="preserve">43.</t>
  </si>
  <si>
    <t xml:space="preserve">Суммы пени и штрафов, уплаченные поставщику (поставщикам) коммунального ресурса</t>
  </si>
  <si>
    <t xml:space="preserve">34.2</t>
  </si>
  <si>
    <t xml:space="preserve">Вид коммунальной услуги - Подогрев воды</t>
  </si>
  <si>
    <t xml:space="preserve">35.2</t>
  </si>
  <si>
    <t xml:space="preserve">куб.метр</t>
  </si>
  <si>
    <t xml:space="preserve">36.2</t>
  </si>
  <si>
    <t xml:space="preserve">37.2</t>
  </si>
  <si>
    <t xml:space="preserve">38.2</t>
  </si>
  <si>
    <t xml:space="preserve">39.2</t>
  </si>
  <si>
    <t xml:space="preserve">40.2</t>
  </si>
  <si>
    <t xml:space="preserve">41.2</t>
  </si>
  <si>
    <t xml:space="preserve">42.2</t>
  </si>
  <si>
    <t xml:space="preserve">34.3</t>
  </si>
  <si>
    <t xml:space="preserve">Вид коммунальной услуги - Холодное водоснабжение</t>
  </si>
  <si>
    <t xml:space="preserve">35.3</t>
  </si>
  <si>
    <t xml:space="preserve">36.3</t>
  </si>
  <si>
    <t xml:space="preserve">37.3</t>
  </si>
  <si>
    <t xml:space="preserve">38.3</t>
  </si>
  <si>
    <t xml:space="preserve">39.3</t>
  </si>
  <si>
    <t xml:space="preserve">40.3</t>
  </si>
  <si>
    <t xml:space="preserve">41.3</t>
  </si>
  <si>
    <t xml:space="preserve">42.3</t>
  </si>
  <si>
    <t xml:space="preserve">Вид коммунальной услуги - Холодное водоснабжение для ГВС</t>
  </si>
  <si>
    <t xml:space="preserve">35.4</t>
  </si>
  <si>
    <t xml:space="preserve">36.4</t>
  </si>
  <si>
    <t xml:space="preserve">37.4</t>
  </si>
  <si>
    <t xml:space="preserve">38.4</t>
  </si>
  <si>
    <t xml:space="preserve">39.4</t>
  </si>
  <si>
    <t xml:space="preserve">40.4</t>
  </si>
  <si>
    <t xml:space="preserve">41.4</t>
  </si>
  <si>
    <t xml:space="preserve">42.4</t>
  </si>
  <si>
    <t xml:space="preserve">34.5</t>
  </si>
  <si>
    <t xml:space="preserve">Вид коммунальной услуги - Водоотведение</t>
  </si>
  <si>
    <t xml:space="preserve">35.5</t>
  </si>
  <si>
    <t xml:space="preserve">36.5</t>
  </si>
  <si>
    <t xml:space="preserve">37.5</t>
  </si>
  <si>
    <t xml:space="preserve">38.5</t>
  </si>
  <si>
    <t xml:space="preserve">39.5</t>
  </si>
  <si>
    <t xml:space="preserve">40.5</t>
  </si>
  <si>
    <t xml:space="preserve">41.5</t>
  </si>
  <si>
    <t xml:space="preserve">42.5</t>
  </si>
  <si>
    <t xml:space="preserve">34.6</t>
  </si>
  <si>
    <t xml:space="preserve">Вид коммунальной услуги - Электроснабжение</t>
  </si>
  <si>
    <t xml:space="preserve">35.6</t>
  </si>
  <si>
    <t xml:space="preserve">кВт</t>
  </si>
  <si>
    <t xml:space="preserve">36.6</t>
  </si>
  <si>
    <t xml:space="preserve">37.6</t>
  </si>
  <si>
    <t xml:space="preserve">38.6</t>
  </si>
  <si>
    <t xml:space="preserve">39.6</t>
  </si>
  <si>
    <t xml:space="preserve">40.6</t>
  </si>
  <si>
    <t xml:space="preserve">41.6</t>
  </si>
  <si>
    <t xml:space="preserve">42.6</t>
  </si>
  <si>
    <t xml:space="preserve">Информация о наличии претензий по качеству предоставленных коммунальных услуг</t>
  </si>
  <si>
    <t xml:space="preserve">44.</t>
  </si>
  <si>
    <t xml:space="preserve">45.</t>
  </si>
  <si>
    <t xml:space="preserve">46.</t>
  </si>
  <si>
    <t xml:space="preserve">47.</t>
  </si>
  <si>
    <t xml:space="preserve">Информация о ведении претензионно-исковой работы в отношении потребителей должников</t>
  </si>
  <si>
    <t xml:space="preserve">48.</t>
  </si>
  <si>
    <t xml:space="preserve">Направлено претензий потребителям-должникам</t>
  </si>
  <si>
    <t xml:space="preserve">49.</t>
  </si>
  <si>
    <t xml:space="preserve">Направлено исковых заявлений</t>
  </si>
  <si>
    <t xml:space="preserve">50.</t>
  </si>
  <si>
    <t xml:space="preserve">Получено денежных средств по результатам претензионно-искоывой работы</t>
  </si>
  <si>
    <t xml:space="preserve">Генеральный директор</t>
  </si>
  <si>
    <t xml:space="preserve">ООО "АВАНГАРД-ВОСТОК"</t>
  </si>
  <si>
    <t xml:space="preserve">Лузин А.С.</t>
  </si>
  <si>
    <t xml:space="preserve">Большие Жеребцы д.1 корп 5</t>
  </si>
  <si>
    <r>
      <rPr>
        <sz val="7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переплата потребителями</t>
    </r>
  </si>
  <si>
    <r>
      <rPr>
        <sz val="7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задолженность потребителей</t>
    </r>
  </si>
  <si>
    <t xml:space="preserve">Большие Жеребцы д.1 корп 6</t>
  </si>
  <si>
    <t xml:space="preserve">Большие Жеребцы д.1 корп 7</t>
  </si>
  <si>
    <t xml:space="preserve">01.09.2018г.</t>
  </si>
  <si>
    <t xml:space="preserve">Большие Жеребцы д.1 корп 8</t>
  </si>
  <si>
    <t xml:space="preserve">Большие Жеребцы д.1 корп 9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</si>
</sst>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%"/>
    <numFmt numFmtId="166" formatCode="_-* #,##0.00_р_._-;\-* #,##0.00_р_._-;_-* \-??_р_._-;_-@_-"/>
    <numFmt numFmtId="167" formatCode="#,##0.00"/>
    <numFmt numFmtId="168" formatCode="@"/>
    <numFmt numFmtId="169" formatCode="DD/MMM"/>
    <numFmt numFmtId="170" formatCode="_(* #,##0.00_);_(* \(#,##0.00\);_(* \-??_);_(@_)"/>
    <numFmt numFmtId="171" formatCode="0.000"/>
    <numFmt numFmtId="172" formatCode="_-* #,##0.00\ _₽_-;\-* #,##0.00\ _₽_-;_-* \-??\ _₽_-;_-@_-"/>
    <numFmt numFmtId="173" formatCode="0.00"/>
  </numFmts>
  <fonts count="49">
    <font>
      <sz val="10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2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 val="true"/>
      <sz val="11"/>
      <color rgb="FFFF99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 val="true"/>
      <sz val="15"/>
      <color rgb="FF003366"/>
      <name val="Calibri"/>
      <family val="2"/>
      <charset val="204"/>
    </font>
    <font>
      <b val="true"/>
      <sz val="13"/>
      <color rgb="FF003366"/>
      <name val="Calibri"/>
      <family val="2"/>
      <charset val="204"/>
    </font>
    <font>
      <b val="true"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8"/>
      <color rgb="FF003366"/>
      <name val="Cambria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2"/>
      <color rgb="FF333399"/>
      <name val="Calibri"/>
      <family val="2"/>
      <charset val="204"/>
    </font>
    <font>
      <b val="true"/>
      <sz val="12"/>
      <color rgb="FF333333"/>
      <name val="Calibri"/>
      <family val="2"/>
      <charset val="204"/>
    </font>
    <font>
      <b val="true"/>
      <sz val="12"/>
      <color rgb="FFFF99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2"/>
      <color rgb="FFFFFFFF"/>
      <name val="Calibri"/>
      <family val="2"/>
      <charset val="204"/>
    </font>
    <font>
      <sz val="12"/>
      <color rgb="FF993300"/>
      <name val="Calibri"/>
      <family val="2"/>
      <charset val="204"/>
    </font>
    <font>
      <sz val="10"/>
      <name val="Arial Cyr"/>
      <family val="2"/>
      <charset val="204"/>
    </font>
    <font>
      <sz val="12"/>
      <color rgb="FF800080"/>
      <name val="Calibri"/>
      <family val="2"/>
      <charset val="204"/>
    </font>
    <font>
      <i val="true"/>
      <sz val="12"/>
      <color rgb="FF808080"/>
      <name val="Calibri"/>
      <family val="2"/>
      <charset val="204"/>
    </font>
    <font>
      <sz val="12"/>
      <color rgb="FFFF9900"/>
      <name val="Calibri"/>
      <family val="2"/>
      <charset val="204"/>
    </font>
    <font>
      <sz val="12"/>
      <color rgb="FFFF0000"/>
      <name val="Calibri"/>
      <family val="2"/>
      <charset val="204"/>
    </font>
    <font>
      <sz val="12"/>
      <color rgb="FF008000"/>
      <name val="Calibri"/>
      <family val="2"/>
      <charset val="204"/>
    </font>
    <font>
      <sz val="11"/>
      <name val="Arial Cyr"/>
      <family val="2"/>
      <charset val="204"/>
    </font>
    <font>
      <b val="true"/>
      <sz val="10"/>
      <name val="Arial"/>
      <family val="2"/>
      <charset val="204"/>
    </font>
    <font>
      <b val="true"/>
      <sz val="12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Symbol"/>
      <family val="1"/>
      <charset val="2"/>
    </font>
    <font>
      <sz val="7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10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5" fillId="2" borderId="0" applyFont="true" applyBorder="false" applyAlignment="false" applyProtection="false"/>
    <xf numFmtId="164" fontId="5" fillId="3" borderId="0" applyFont="true" applyBorder="false" applyAlignment="false" applyProtection="false"/>
    <xf numFmtId="164" fontId="5" fillId="4" borderId="0" applyFont="true" applyBorder="false" applyAlignment="false" applyProtection="false"/>
    <xf numFmtId="164" fontId="5" fillId="5" borderId="0" applyFont="true" applyBorder="false" applyAlignment="false" applyProtection="false"/>
    <xf numFmtId="164" fontId="5" fillId="6" borderId="0" applyFont="true" applyBorder="false" applyAlignment="false" applyProtection="false"/>
    <xf numFmtId="164" fontId="5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8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5" borderId="0" applyFont="true" applyBorder="false" applyAlignment="false" applyProtection="false"/>
    <xf numFmtId="164" fontId="5" fillId="8" borderId="0" applyFont="true" applyBorder="false" applyAlignment="false" applyProtection="false"/>
    <xf numFmtId="164" fontId="5" fillId="11" borderId="0" applyFont="true" applyBorder="false" applyAlignment="false" applyProtection="false"/>
    <xf numFmtId="164" fontId="6" fillId="12" borderId="0" applyFont="true" applyBorder="false" applyAlignment="false" applyProtection="false"/>
    <xf numFmtId="164" fontId="6" fillId="9" borderId="0" applyFont="true" applyBorder="false" applyAlignment="false" applyProtection="false"/>
    <xf numFmtId="164" fontId="6" fillId="10" borderId="0" applyFont="true" applyBorder="false" applyAlignment="false" applyProtection="false"/>
    <xf numFmtId="164" fontId="6" fillId="13" borderId="0" applyFont="true" applyBorder="false" applyAlignment="false" applyProtection="false"/>
    <xf numFmtId="164" fontId="6" fillId="14" borderId="0" applyFont="true" applyBorder="false" applyAlignment="false" applyProtection="false"/>
    <xf numFmtId="164" fontId="6" fillId="15" borderId="0" applyFont="true" applyBorder="false" applyAlignment="false" applyProtection="false"/>
    <xf numFmtId="164" fontId="7" fillId="12" borderId="0" applyFont="true" applyBorder="false" applyAlignment="false" applyProtection="false"/>
    <xf numFmtId="164" fontId="7" fillId="9" borderId="0" applyFont="true" applyBorder="false" applyAlignment="false" applyProtection="false"/>
    <xf numFmtId="164" fontId="7" fillId="10" borderId="0" applyFont="true" applyBorder="false" applyAlignment="false" applyProtection="false"/>
    <xf numFmtId="164" fontId="7" fillId="13" borderId="0" applyFont="true" applyBorder="false" applyAlignment="false" applyProtection="false"/>
    <xf numFmtId="164" fontId="7" fillId="14" borderId="0" applyFont="true" applyBorder="false" applyAlignment="false" applyProtection="false"/>
    <xf numFmtId="164" fontId="7" fillId="15" borderId="0" applyFont="true" applyBorder="false" applyAlignment="false" applyProtection="false"/>
    <xf numFmtId="164" fontId="6" fillId="16" borderId="0" applyFont="true" applyBorder="false" applyAlignment="false" applyProtection="false"/>
    <xf numFmtId="164" fontId="6" fillId="17" borderId="0" applyFont="true" applyBorder="false" applyAlignment="false" applyProtection="false"/>
    <xf numFmtId="164" fontId="6" fillId="18" borderId="0" applyFont="true" applyBorder="false" applyAlignment="false" applyProtection="false"/>
    <xf numFmtId="164" fontId="6" fillId="13" borderId="0" applyFont="true" applyBorder="false" applyAlignment="false" applyProtection="false"/>
    <xf numFmtId="164" fontId="6" fillId="14" borderId="0" applyFont="true" applyBorder="false" applyAlignment="false" applyProtection="false"/>
    <xf numFmtId="164" fontId="6" fillId="19" borderId="0" applyFont="true" applyBorder="false" applyAlignment="false" applyProtection="false"/>
    <xf numFmtId="164" fontId="8" fillId="3" borderId="0" applyFont="true" applyBorder="false" applyAlignment="false" applyProtection="false"/>
    <xf numFmtId="164" fontId="9" fillId="20" borderId="1" applyFont="true" applyBorder="true" applyAlignment="false" applyProtection="false"/>
    <xf numFmtId="164" fontId="10" fillId="21" borderId="2" applyFont="true" applyBorder="true" applyAlignment="false" applyProtection="false"/>
    <xf numFmtId="164" fontId="11" fillId="0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0" borderId="3" applyFont="true" applyBorder="true" applyAlignment="false" applyProtection="false"/>
    <xf numFmtId="164" fontId="14" fillId="0" borderId="4" applyFont="true" applyBorder="true" applyAlignment="false" applyProtection="false"/>
    <xf numFmtId="164" fontId="15" fillId="0" borderId="5" applyFont="true" applyBorder="true" applyAlignment="false" applyProtection="false"/>
    <xf numFmtId="164" fontId="15" fillId="0" borderId="0" applyFont="true" applyBorder="false" applyAlignment="false" applyProtection="false"/>
    <xf numFmtId="164" fontId="16" fillId="7" borderId="1" applyFont="true" applyBorder="true" applyAlignment="false" applyProtection="false"/>
    <xf numFmtId="164" fontId="17" fillId="0" borderId="6" applyFont="true" applyBorder="true" applyAlignment="false" applyProtection="false"/>
    <xf numFmtId="164" fontId="18" fillId="22" borderId="0" applyFont="true" applyBorder="false" applyAlignment="false" applyProtection="false"/>
    <xf numFmtId="164" fontId="0" fillId="23" borderId="7" applyFont="true" applyBorder="true" applyAlignment="false" applyProtection="false"/>
    <xf numFmtId="164" fontId="19" fillId="20" borderId="8" applyFont="true" applyBorder="true" applyAlignment="false" applyProtection="false"/>
    <xf numFmtId="164" fontId="20" fillId="0" borderId="0" applyFont="true" applyBorder="false" applyAlignment="false" applyProtection="false"/>
    <xf numFmtId="164" fontId="21" fillId="0" borderId="9" applyFont="true" applyBorder="true" applyAlignment="false" applyProtection="false"/>
    <xf numFmtId="164" fontId="22" fillId="0" borderId="0" applyFont="true" applyBorder="false" applyAlignment="false" applyProtection="false"/>
    <xf numFmtId="164" fontId="7" fillId="16" borderId="0" applyFont="true" applyBorder="false" applyAlignment="false" applyProtection="false"/>
    <xf numFmtId="164" fontId="7" fillId="17" borderId="0" applyFont="true" applyBorder="false" applyAlignment="false" applyProtection="false"/>
    <xf numFmtId="164" fontId="7" fillId="18" borderId="0" applyFont="true" applyBorder="false" applyAlignment="false" applyProtection="false"/>
    <xf numFmtId="164" fontId="7" fillId="13" borderId="0" applyFont="true" applyBorder="false" applyAlignment="false" applyProtection="false"/>
    <xf numFmtId="164" fontId="7" fillId="14" borderId="0" applyFont="true" applyBorder="false" applyAlignment="false" applyProtection="false"/>
    <xf numFmtId="164" fontId="7" fillId="19" borderId="0" applyFont="true" applyBorder="false" applyAlignment="false" applyProtection="false"/>
    <xf numFmtId="164" fontId="23" fillId="7" borderId="1" applyFont="true" applyBorder="true" applyAlignment="false" applyProtection="false"/>
    <xf numFmtId="164" fontId="24" fillId="20" borderId="8" applyFont="true" applyBorder="true" applyAlignment="false" applyProtection="false"/>
    <xf numFmtId="164" fontId="25" fillId="20" borderId="1" applyFont="true" applyBorder="true" applyAlignment="false" applyProtection="false"/>
    <xf numFmtId="164" fontId="13" fillId="0" borderId="3" applyFont="true" applyBorder="true" applyAlignment="false" applyProtection="false"/>
    <xf numFmtId="164" fontId="14" fillId="0" borderId="4" applyFont="true" applyBorder="true" applyAlignment="false" applyProtection="false"/>
    <xf numFmtId="164" fontId="15" fillId="0" borderId="5" applyFont="true" applyBorder="true" applyAlignment="false" applyProtection="false"/>
    <xf numFmtId="164" fontId="15" fillId="0" borderId="0" applyFont="true" applyBorder="false" applyAlignment="false" applyProtection="false"/>
    <xf numFmtId="164" fontId="26" fillId="0" borderId="9" applyFont="true" applyBorder="true" applyAlignment="false" applyProtection="false"/>
    <xf numFmtId="164" fontId="27" fillId="21" borderId="2" applyFont="true" applyBorder="true" applyAlignment="false" applyProtection="false"/>
    <xf numFmtId="164" fontId="20" fillId="0" borderId="0" applyFont="true" applyBorder="false" applyAlignment="false" applyProtection="false"/>
    <xf numFmtId="164" fontId="28" fillId="22" borderId="0" applyFont="true" applyBorder="false" applyAlignment="false" applyProtection="false"/>
    <xf numFmtId="164" fontId="2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3" borderId="0" applyFont="true" applyBorder="false" applyAlignment="false" applyProtection="false"/>
    <xf numFmtId="164" fontId="31" fillId="0" borderId="0" applyFont="true" applyBorder="false" applyAlignment="false" applyProtection="false"/>
    <xf numFmtId="164" fontId="0" fillId="23" borderId="7" applyFont="true" applyBorder="true" applyAlignment="false" applyProtection="false"/>
    <xf numFmtId="165" fontId="0" fillId="0" borderId="0" applyFont="true" applyBorder="false" applyAlignment="false" applyProtection="false"/>
    <xf numFmtId="164" fontId="32" fillId="0" borderId="6" applyFont="true" applyBorder="true" applyAlignment="false" applyProtection="false"/>
    <xf numFmtId="164" fontId="33" fillId="0" borderId="0" applyFont="true" applyBorder="false" applyAlignment="false" applyProtection="false"/>
    <xf numFmtId="166" fontId="0" fillId="0" borderId="0" applyFont="true" applyBorder="false" applyAlignment="false" applyProtection="false"/>
    <xf numFmtId="164" fontId="34" fillId="4" borderId="0" applyFont="true" applyBorder="false" applyAlignment="false" applyProtection="false"/>
    <xf numFmtId="164" fontId="35" fillId="0" borderId="0" applyFont="true" applyBorder="false" applyAlignment="false" applyProtection="true">
      <protection locked="true" hidden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7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8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9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39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0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9" fillId="0" borderId="10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41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9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2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10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42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1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3" fillId="0" borderId="10" xfId="0" applyFont="true" applyBorder="true" applyAlignment="true" applyProtection="false">
      <alignment horizontal="left" vertical="bottom" textRotation="0" wrapText="true" indent="4" shrinkToFit="false"/>
      <protection locked="true" hidden="false"/>
    </xf>
    <xf numFmtId="164" fontId="4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2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42" fillId="24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43" fillId="0" borderId="10" xfId="0" applyFont="true" applyBorder="true" applyAlignment="true" applyProtection="false">
      <alignment horizontal="left" vertical="bottom" textRotation="0" wrapText="true" indent="4" shrinkToFit="false"/>
      <protection locked="true" hidden="false"/>
    </xf>
    <xf numFmtId="164" fontId="43" fillId="0" borderId="10" xfId="0" applyFont="true" applyBorder="true" applyAlignment="true" applyProtection="false">
      <alignment horizontal="left" vertical="bottom" textRotation="0" wrapText="true" indent="4" shrinkToFit="false"/>
      <protection locked="true" hidden="false"/>
    </xf>
    <xf numFmtId="167" fontId="42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2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2" fillId="0" borderId="0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42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42" fillId="0" borderId="0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42" fillId="0" borderId="1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3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1" fillId="0" borderId="1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2" fillId="0" borderId="10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8" fontId="42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42" fillId="0" borderId="1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2" fillId="0" borderId="1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42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39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46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7" fillId="0" borderId="10" xfId="0" applyFont="true" applyBorder="true" applyAlignment="true" applyProtection="false">
      <alignment horizontal="left" vertical="bottom" textRotation="0" wrapText="true" indent="4" shrinkToFit="false"/>
      <protection locked="true" hidden="false"/>
    </xf>
    <xf numFmtId="164" fontId="46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4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4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42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2" fillId="0" borderId="10" xfId="1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2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2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3" fontId="42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4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4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9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20% - Акцент1 2" xfId="26"/>
    <cellStyle name="20% - Акцент2 2" xfId="27"/>
    <cellStyle name="20% - Акцент3 2" xfId="28"/>
    <cellStyle name="20% - Акцент4 2" xfId="29"/>
    <cellStyle name="20% - Акцент5 2" xfId="30"/>
    <cellStyle name="20% - Акцент6 2" xfId="31"/>
    <cellStyle name="40% - Accent1" xfId="32"/>
    <cellStyle name="40% - Accent2" xfId="33"/>
    <cellStyle name="40% - Accent3" xfId="34"/>
    <cellStyle name="40% - Accent4" xfId="35"/>
    <cellStyle name="40% - Accent5" xfId="36"/>
    <cellStyle name="40% - Accent6" xfId="37"/>
    <cellStyle name="40% - Акцент1 2" xfId="38"/>
    <cellStyle name="40% - Акцент2 2" xfId="39"/>
    <cellStyle name="40% - Акцент3 2" xfId="40"/>
    <cellStyle name="40% - Акцент4 2" xfId="41"/>
    <cellStyle name="40% - Акцент5 2" xfId="42"/>
    <cellStyle name="40% - Акцент6 2" xfId="43"/>
    <cellStyle name="60% - Accent1" xfId="44"/>
    <cellStyle name="60% - Accent2" xfId="45"/>
    <cellStyle name="60% - Accent3" xfId="46"/>
    <cellStyle name="60% - Accent4" xfId="47"/>
    <cellStyle name="60% - Accent5" xfId="48"/>
    <cellStyle name="60% - Accent6" xfId="49"/>
    <cellStyle name="60% - Акцент1 2" xfId="50"/>
    <cellStyle name="60% - Акцент2 2" xfId="51"/>
    <cellStyle name="60% - Акцент3 2" xfId="52"/>
    <cellStyle name="60% - Акцент4 2" xfId="53"/>
    <cellStyle name="60% - Акцент5 2" xfId="54"/>
    <cellStyle name="60% - Акцент6 2" xfId="55"/>
    <cellStyle name="Accent1" xfId="56"/>
    <cellStyle name="Accent2" xfId="57"/>
    <cellStyle name="Accent3" xfId="58"/>
    <cellStyle name="Accent4" xfId="59"/>
    <cellStyle name="Accent5" xfId="60"/>
    <cellStyle name="Accent6" xfId="61"/>
    <cellStyle name="Bad 1" xfId="62"/>
    <cellStyle name="Calculation" xfId="63"/>
    <cellStyle name="Check Cell" xfId="64"/>
    <cellStyle name="Explanatory Text" xfId="65"/>
    <cellStyle name="Good 1" xfId="66"/>
    <cellStyle name="Heading 1 1" xfId="67"/>
    <cellStyle name="Heading 2 1" xfId="68"/>
    <cellStyle name="Heading 3" xfId="69"/>
    <cellStyle name="Heading 4" xfId="70"/>
    <cellStyle name="Input" xfId="71"/>
    <cellStyle name="Linked Cell" xfId="72"/>
    <cellStyle name="Neutral 1" xfId="73"/>
    <cellStyle name="Note 1" xfId="74"/>
    <cellStyle name="Output" xfId="75"/>
    <cellStyle name="Title" xfId="76"/>
    <cellStyle name="Total" xfId="77"/>
    <cellStyle name="Warning Text" xfId="78"/>
    <cellStyle name="Акцент1 2" xfId="79"/>
    <cellStyle name="Акцент2 2" xfId="80"/>
    <cellStyle name="Акцент3 2" xfId="81"/>
    <cellStyle name="Акцент4 2" xfId="82"/>
    <cellStyle name="Акцент5 2" xfId="83"/>
    <cellStyle name="Акцент6 2" xfId="84"/>
    <cellStyle name="Ввод  2" xfId="85"/>
    <cellStyle name="Вывод 2" xfId="86"/>
    <cellStyle name="Вычисление 2" xfId="87"/>
    <cellStyle name="Заголовок 1 2" xfId="88"/>
    <cellStyle name="Заголовок 2 2" xfId="89"/>
    <cellStyle name="Заголовок 3 2" xfId="90"/>
    <cellStyle name="Заголовок 4 2" xfId="91"/>
    <cellStyle name="Итог 2" xfId="92"/>
    <cellStyle name="Контрольная ячейка 2" xfId="93"/>
    <cellStyle name="Название 2" xfId="94"/>
    <cellStyle name="Нейтральный 2" xfId="95"/>
    <cellStyle name="Обычный 2" xfId="96"/>
    <cellStyle name="Обычный 3" xfId="97"/>
    <cellStyle name="Обычный 4" xfId="98"/>
    <cellStyle name="Обычный 5" xfId="99"/>
    <cellStyle name="Плохой 2" xfId="100"/>
    <cellStyle name="Пояснение 2" xfId="101"/>
    <cellStyle name="Примечание 2" xfId="102"/>
    <cellStyle name="Процентный 2" xfId="103"/>
    <cellStyle name="Связанная ячейка 2" xfId="104"/>
    <cellStyle name="Текст предупреждения 2" xfId="105"/>
    <cellStyle name="Финансовый 2" xfId="106"/>
    <cellStyle name="Хороший 2" xfId="107"/>
    <cellStyle name="яц" xfId="10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externalLink" Target="externalLinks/externalLink1.xml"/><Relationship Id="rId9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U:/&#1069;&#1082;&#1086;&#1085;&#1086;&#1084;&#1080;&#1089;&#1090;&#1099;/&#1053;&#1086;&#1074;&#1099;&#1077;%20&#1055;&#1088;&#1086;&#1077;&#1082;&#1090;&#1099;/&#1059;&#1083;&#1100;&#1103;&#1085;&#1086;&#1074;&#1089;&#1082;/&#1044;&#1072;&#1085;&#1085;&#1099;&#1077;%20&#1086;&#1090;%20&#1059;&#1083;&#1100;&#1085;&#1086;&#1074;&#1089;&#1082;&#1072;/&#1057;&#1074;&#1086;&#1076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нализ"/>
      <sheetName val="железнодорожный"/>
      <sheetName val="Заволжский"/>
      <sheetName val="Засвияжский"/>
      <sheetName val="Ленинский"/>
    </sheetNames>
    <sheetDataSet>
      <sheetData sheetId="0"/>
      <sheetData sheetId="1"/>
      <sheetData sheetId="2"/>
      <sheetData sheetId="3"/>
      <sheetData sheetId="4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4" topLeftCell="D107" activePane="bottomRight" state="frozen"/>
      <selection pane="topLeft" activeCell="A1" activeCellId="0" sqref="A1"/>
      <selection pane="topRight" activeCell="D1" activeCellId="0" sqref="D1"/>
      <selection pane="bottomLeft" activeCell="A107" activeCellId="0" sqref="A107"/>
      <selection pane="bottomRight" activeCell="D117" activeCellId="0" sqref="D117"/>
    </sheetView>
  </sheetViews>
  <sheetFormatPr defaultColWidth="9.0546875" defaultRowHeight="12.7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43.37"/>
    <col collapsed="false" customWidth="true" hidden="false" outlineLevel="0" max="3" min="3" style="0" width="13.12"/>
    <col collapsed="false" customWidth="true" hidden="false" outlineLevel="0" max="4" min="4" style="1" width="19.83"/>
    <col collapsed="false" customWidth="true" hidden="false" outlineLevel="0" max="5" min="5" style="0" width="19.26"/>
    <col collapsed="false" customWidth="true" hidden="false" outlineLevel="0" max="6" min="6" style="0" width="7.55"/>
    <col collapsed="false" customWidth="true" hidden="false" outlineLevel="0" max="7" min="7" style="0" width="46.8"/>
    <col collapsed="false" customWidth="true" hidden="false" outlineLevel="0" max="8" min="8" style="0" width="3.13"/>
    <col collapsed="false" customWidth="true" hidden="false" outlineLevel="0" max="9" min="9" style="0" width="7.41"/>
    <col collapsed="false" customWidth="true" hidden="false" outlineLevel="0" max="10" min="10" style="0" width="23.82"/>
  </cols>
  <sheetData>
    <row r="1" customFormat="false" ht="12.75" hidden="false" customHeight="false" outlineLevel="0" collapsed="false">
      <c r="A1" s="0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</row>
    <row r="4" customFormat="false" ht="12.75" hidden="false" customHeight="false" outlineLevel="0" collapsed="false">
      <c r="A4" s="4" t="s">
        <v>3</v>
      </c>
      <c r="B4" s="5" t="s">
        <v>4</v>
      </c>
      <c r="C4" s="5" t="s">
        <v>5</v>
      </c>
      <c r="D4" s="6" t="s">
        <v>6</v>
      </c>
    </row>
    <row r="5" customFormat="false" ht="12.75" hidden="false" customHeight="false" outlineLevel="0" collapsed="false">
      <c r="A5" s="4"/>
      <c r="B5" s="7" t="s">
        <v>7</v>
      </c>
      <c r="C5" s="8" t="s">
        <v>8</v>
      </c>
      <c r="D5" s="9" t="n">
        <v>8111.7</v>
      </c>
    </row>
    <row r="6" customFormat="false" ht="12.75" hidden="false" customHeight="false" outlineLevel="0" collapsed="false">
      <c r="A6" s="10" t="s">
        <v>9</v>
      </c>
      <c r="B6" s="11" t="s">
        <v>10</v>
      </c>
      <c r="C6" s="12" t="s">
        <v>11</v>
      </c>
      <c r="D6" s="13" t="s">
        <v>12</v>
      </c>
    </row>
    <row r="7" customFormat="false" ht="12.75" hidden="false" customHeight="false" outlineLevel="0" collapsed="false">
      <c r="A7" s="10" t="s">
        <v>13</v>
      </c>
      <c r="B7" s="11" t="s">
        <v>14</v>
      </c>
      <c r="C7" s="12" t="s">
        <v>11</v>
      </c>
      <c r="D7" s="13" t="s">
        <v>15</v>
      </c>
      <c r="E7" s="14"/>
      <c r="F7" s="15"/>
      <c r="G7" s="15"/>
      <c r="H7" s="15"/>
      <c r="I7" s="15"/>
      <c r="J7" s="15"/>
    </row>
    <row r="8" customFormat="false" ht="12.75" hidden="false" customHeight="false" outlineLevel="0" collapsed="false">
      <c r="A8" s="16" t="s">
        <v>16</v>
      </c>
      <c r="B8" s="11" t="s">
        <v>17</v>
      </c>
      <c r="C8" s="13" t="s">
        <v>11</v>
      </c>
      <c r="D8" s="13" t="s">
        <v>18</v>
      </c>
      <c r="E8" s="14"/>
      <c r="F8" s="15"/>
      <c r="G8" s="15"/>
      <c r="H8" s="15"/>
      <c r="I8" s="15"/>
      <c r="J8" s="15"/>
    </row>
    <row r="9" customFormat="false" ht="30" hidden="false" customHeight="true" outlineLevel="0" collapsed="false">
      <c r="A9" s="11" t="s">
        <v>19</v>
      </c>
      <c r="B9" s="11"/>
      <c r="C9" s="11"/>
      <c r="D9" s="11"/>
      <c r="E9" s="15"/>
      <c r="F9" s="15"/>
      <c r="G9" s="15"/>
      <c r="H9" s="15"/>
      <c r="I9" s="15"/>
      <c r="J9" s="15"/>
    </row>
    <row r="10" customFormat="false" ht="12.75" hidden="false" customHeight="false" outlineLevel="0" collapsed="false">
      <c r="A10" s="16" t="s">
        <v>20</v>
      </c>
      <c r="B10" s="17" t="s">
        <v>21</v>
      </c>
      <c r="C10" s="13" t="s">
        <v>22</v>
      </c>
      <c r="D10" s="18" t="n">
        <f aca="false">D12</f>
        <v>0</v>
      </c>
      <c r="E10" s="15"/>
      <c r="F10" s="15"/>
      <c r="G10" s="15"/>
      <c r="H10" s="15"/>
      <c r="I10" s="15"/>
      <c r="J10" s="15"/>
    </row>
    <row r="11" customFormat="false" ht="12.75" hidden="false" customHeight="false" outlineLevel="0" collapsed="false">
      <c r="A11" s="16" t="s">
        <v>23</v>
      </c>
      <c r="B11" s="19" t="s">
        <v>24</v>
      </c>
      <c r="C11" s="13" t="s">
        <v>22</v>
      </c>
      <c r="D11" s="20"/>
      <c r="E11" s="14"/>
      <c r="F11" s="15"/>
      <c r="G11" s="15"/>
      <c r="H11" s="15"/>
      <c r="I11" s="15"/>
      <c r="J11" s="15"/>
    </row>
    <row r="12" customFormat="false" ht="12.75" hidden="false" customHeight="false" outlineLevel="0" collapsed="false">
      <c r="A12" s="16" t="s">
        <v>25</v>
      </c>
      <c r="B12" s="19" t="s">
        <v>26</v>
      </c>
      <c r="C12" s="13" t="s">
        <v>22</v>
      </c>
      <c r="D12" s="21" t="n">
        <v>0</v>
      </c>
      <c r="E12" s="14"/>
      <c r="F12" s="15"/>
      <c r="G12" s="15"/>
      <c r="H12" s="15"/>
      <c r="I12" s="15"/>
      <c r="J12" s="15"/>
    </row>
    <row r="13" customFormat="false" ht="12.75" hidden="false" customHeight="false" outlineLevel="0" collapsed="false">
      <c r="A13" s="16" t="s">
        <v>27</v>
      </c>
      <c r="B13" s="17" t="s">
        <v>28</v>
      </c>
      <c r="C13" s="13" t="s">
        <v>22</v>
      </c>
      <c r="D13" s="18" t="n">
        <f aca="false">SUM(D14:D16)</f>
        <v>1869422.38</v>
      </c>
      <c r="E13" s="15"/>
      <c r="F13" s="15"/>
      <c r="G13" s="15"/>
      <c r="H13" s="15"/>
      <c r="I13" s="15"/>
      <c r="J13" s="15"/>
    </row>
    <row r="14" customFormat="false" ht="12.75" hidden="false" customHeight="false" outlineLevel="0" collapsed="false">
      <c r="A14" s="16" t="s">
        <v>29</v>
      </c>
      <c r="B14" s="19" t="s">
        <v>30</v>
      </c>
      <c r="C14" s="13" t="s">
        <v>22</v>
      </c>
      <c r="D14" s="22" t="n">
        <v>613244.51</v>
      </c>
      <c r="E14" s="15"/>
      <c r="F14" s="15"/>
      <c r="G14" s="15"/>
      <c r="H14" s="15"/>
      <c r="I14" s="15"/>
      <c r="J14" s="15"/>
    </row>
    <row r="15" customFormat="false" ht="12.75" hidden="false" customHeight="false" outlineLevel="0" collapsed="false">
      <c r="A15" s="16" t="s">
        <v>31</v>
      </c>
      <c r="B15" s="23" t="s">
        <v>32</v>
      </c>
      <c r="C15" s="13" t="s">
        <v>22</v>
      </c>
      <c r="D15" s="22" t="n">
        <v>802084.9</v>
      </c>
      <c r="E15" s="15"/>
      <c r="F15" s="15"/>
      <c r="G15" s="15"/>
      <c r="H15" s="15"/>
      <c r="I15" s="15"/>
      <c r="J15" s="15"/>
    </row>
    <row r="16" customFormat="false" ht="12.75" hidden="false" customHeight="false" outlineLevel="0" collapsed="false">
      <c r="A16" s="16" t="s">
        <v>33</v>
      </c>
      <c r="B16" s="19" t="s">
        <v>34</v>
      </c>
      <c r="C16" s="13" t="s">
        <v>22</v>
      </c>
      <c r="D16" s="22" t="n">
        <v>454092.97</v>
      </c>
      <c r="E16" s="15"/>
      <c r="F16" s="15"/>
      <c r="G16" s="15"/>
      <c r="H16" s="15"/>
      <c r="I16" s="15"/>
      <c r="J16" s="15"/>
    </row>
    <row r="17" customFormat="false" ht="12.75" hidden="false" customHeight="false" outlineLevel="0" collapsed="false">
      <c r="A17" s="16" t="s">
        <v>35</v>
      </c>
      <c r="B17" s="17" t="s">
        <v>36</v>
      </c>
      <c r="C17" s="13" t="s">
        <v>22</v>
      </c>
      <c r="D17" s="18" t="n">
        <f aca="false">D18</f>
        <v>173006.15</v>
      </c>
      <c r="E17" s="15"/>
      <c r="F17" s="15"/>
      <c r="G17" s="15"/>
      <c r="H17" s="15"/>
      <c r="I17" s="15"/>
      <c r="J17" s="15"/>
    </row>
    <row r="18" customFormat="false" ht="12.75" hidden="false" customHeight="false" outlineLevel="0" collapsed="false">
      <c r="A18" s="16" t="s">
        <v>37</v>
      </c>
      <c r="B18" s="24" t="s">
        <v>38</v>
      </c>
      <c r="C18" s="13" t="s">
        <v>22</v>
      </c>
      <c r="D18" s="25" t="n">
        <v>173006.15</v>
      </c>
      <c r="E18" s="15"/>
      <c r="F18" s="15"/>
      <c r="G18" s="15"/>
      <c r="H18" s="15"/>
      <c r="I18" s="15"/>
      <c r="J18" s="15"/>
    </row>
    <row r="19" customFormat="false" ht="12.75" hidden="false" customHeight="false" outlineLevel="0" collapsed="false">
      <c r="A19" s="16" t="s">
        <v>39</v>
      </c>
      <c r="B19" s="19" t="s">
        <v>40</v>
      </c>
      <c r="C19" s="13" t="s">
        <v>22</v>
      </c>
      <c r="D19" s="26"/>
      <c r="E19" s="15"/>
      <c r="F19" s="15"/>
      <c r="G19" s="15"/>
      <c r="H19" s="15"/>
      <c r="I19" s="15"/>
      <c r="J19" s="15"/>
    </row>
    <row r="20" customFormat="false" ht="12.75" hidden="false" customHeight="false" outlineLevel="0" collapsed="false">
      <c r="A20" s="16" t="s">
        <v>41</v>
      </c>
      <c r="B20" s="19" t="s">
        <v>42</v>
      </c>
      <c r="C20" s="13" t="s">
        <v>22</v>
      </c>
      <c r="D20" s="26"/>
      <c r="E20" s="15"/>
      <c r="F20" s="15"/>
      <c r="G20" s="15"/>
      <c r="H20" s="15"/>
      <c r="I20" s="15"/>
      <c r="J20" s="15"/>
    </row>
    <row r="21" customFormat="false" ht="12.75" hidden="false" customHeight="false" outlineLevel="0" collapsed="false">
      <c r="A21" s="16" t="s">
        <v>43</v>
      </c>
      <c r="B21" s="19" t="s">
        <v>44</v>
      </c>
      <c r="C21" s="13" t="s">
        <v>22</v>
      </c>
      <c r="D21" s="27"/>
      <c r="E21" s="15"/>
      <c r="F21" s="15"/>
      <c r="G21" s="15"/>
      <c r="H21" s="15"/>
      <c r="I21" s="15"/>
      <c r="J21" s="15"/>
    </row>
    <row r="22" customFormat="false" ht="12.75" hidden="false" customHeight="false" outlineLevel="0" collapsed="false">
      <c r="A22" s="16" t="s">
        <v>45</v>
      </c>
      <c r="B22" s="19" t="s">
        <v>46</v>
      </c>
      <c r="C22" s="13" t="s">
        <v>22</v>
      </c>
      <c r="D22" s="26"/>
      <c r="E22" s="15"/>
      <c r="F22" s="15"/>
      <c r="G22" s="15"/>
      <c r="H22" s="15"/>
      <c r="I22" s="15"/>
      <c r="J22" s="15"/>
    </row>
    <row r="23" customFormat="false" ht="12.75" hidden="false" customHeight="false" outlineLevel="0" collapsed="false">
      <c r="A23" s="16" t="s">
        <v>47</v>
      </c>
      <c r="B23" s="17" t="s">
        <v>48</v>
      </c>
      <c r="C23" s="13" t="s">
        <v>22</v>
      </c>
      <c r="D23" s="18" t="n">
        <f aca="false">SUM(D17)</f>
        <v>173006.15</v>
      </c>
      <c r="E23" s="14"/>
      <c r="F23" s="15"/>
      <c r="G23" s="15"/>
      <c r="H23" s="15"/>
      <c r="I23" s="15"/>
      <c r="J23" s="15"/>
    </row>
    <row r="24" customFormat="false" ht="12.75" hidden="false" customHeight="false" outlineLevel="0" collapsed="false">
      <c r="A24" s="16" t="s">
        <v>49</v>
      </c>
      <c r="B24" s="17" t="s">
        <v>50</v>
      </c>
      <c r="C24" s="13" t="s">
        <v>22</v>
      </c>
      <c r="D24" s="18" t="n">
        <v>0</v>
      </c>
      <c r="E24" s="15"/>
      <c r="F24" s="28"/>
      <c r="G24" s="28"/>
      <c r="H24" s="15"/>
      <c r="I24" s="28"/>
      <c r="J24" s="28"/>
    </row>
    <row r="25" customFormat="false" ht="12.75" hidden="false" customHeight="false" outlineLevel="0" collapsed="false">
      <c r="A25" s="16" t="s">
        <v>51</v>
      </c>
      <c r="B25" s="17" t="s">
        <v>52</v>
      </c>
      <c r="C25" s="13" t="s">
        <v>22</v>
      </c>
      <c r="D25" s="26"/>
      <c r="E25" s="15"/>
      <c r="F25" s="29"/>
      <c r="G25" s="30"/>
      <c r="H25" s="15"/>
      <c r="I25" s="31"/>
      <c r="J25" s="30"/>
    </row>
    <row r="26" customFormat="false" ht="12.75" hidden="false" customHeight="false" outlineLevel="0" collapsed="false">
      <c r="A26" s="16" t="s">
        <v>53</v>
      </c>
      <c r="B26" s="17" t="s">
        <v>54</v>
      </c>
      <c r="C26" s="13" t="s">
        <v>22</v>
      </c>
      <c r="D26" s="18" t="n">
        <f aca="false">D10+D13-D17</f>
        <v>1696416.23</v>
      </c>
      <c r="E26" s="15"/>
      <c r="F26" s="29"/>
      <c r="G26" s="30"/>
      <c r="H26" s="15"/>
      <c r="I26" s="29"/>
      <c r="J26" s="30"/>
    </row>
    <row r="27" customFormat="false" ht="26.25" hidden="false" customHeight="true" outlineLevel="0" collapsed="false">
      <c r="A27" s="11" t="s">
        <v>55</v>
      </c>
      <c r="B27" s="11"/>
      <c r="C27" s="11"/>
      <c r="D27" s="11"/>
      <c r="E27" s="15"/>
      <c r="F27" s="29"/>
      <c r="G27" s="30"/>
      <c r="H27" s="15"/>
      <c r="I27" s="29"/>
      <c r="J27" s="30"/>
    </row>
    <row r="28" customFormat="false" ht="12.75" hidden="false" customHeight="false" outlineLevel="0" collapsed="false">
      <c r="A28" s="16" t="s">
        <v>56</v>
      </c>
      <c r="B28" s="17" t="s">
        <v>57</v>
      </c>
      <c r="C28" s="13" t="s">
        <v>11</v>
      </c>
      <c r="D28" s="13"/>
      <c r="E28" s="15"/>
      <c r="F28" s="29"/>
      <c r="G28" s="30"/>
      <c r="H28" s="15"/>
      <c r="I28" s="29"/>
      <c r="J28" s="30"/>
    </row>
    <row r="29" customFormat="false" ht="12.75" hidden="false" customHeight="false" outlineLevel="0" collapsed="false">
      <c r="A29" s="16" t="s">
        <v>58</v>
      </c>
      <c r="B29" s="17" t="s">
        <v>59</v>
      </c>
      <c r="C29" s="13" t="s">
        <v>11</v>
      </c>
      <c r="D29" s="13"/>
      <c r="E29" s="14"/>
      <c r="F29" s="29"/>
      <c r="G29" s="30"/>
      <c r="H29" s="15"/>
      <c r="I29" s="29"/>
      <c r="J29" s="30"/>
    </row>
    <row r="30" customFormat="false" ht="12.75" hidden="false" customHeight="false" outlineLevel="0" collapsed="false">
      <c r="A30" s="16"/>
      <c r="B30" s="32"/>
      <c r="C30" s="13"/>
      <c r="D30" s="13"/>
      <c r="E30" s="14"/>
      <c r="F30" s="29"/>
      <c r="G30" s="30"/>
      <c r="H30" s="15"/>
      <c r="I30" s="29"/>
      <c r="J30" s="30"/>
    </row>
    <row r="31" customFormat="false" ht="12.75" hidden="false" customHeight="false" outlineLevel="0" collapsed="false">
      <c r="A31" s="16" t="s">
        <v>60</v>
      </c>
      <c r="B31" s="17" t="s">
        <v>61</v>
      </c>
      <c r="C31" s="13" t="s">
        <v>11</v>
      </c>
      <c r="D31" s="20"/>
      <c r="E31" s="33"/>
      <c r="F31" s="29"/>
      <c r="G31" s="30"/>
      <c r="H31" s="15"/>
      <c r="I31" s="29"/>
      <c r="J31" s="30"/>
    </row>
    <row r="32" customFormat="false" ht="12.75" hidden="false" customHeight="true" outlineLevel="0" collapsed="false">
      <c r="A32" s="16"/>
      <c r="B32" s="17" t="s">
        <v>62</v>
      </c>
      <c r="C32" s="13"/>
      <c r="D32" s="34" t="n">
        <f aca="false">SUM(D33:D34)</f>
        <v>1869422.38</v>
      </c>
      <c r="E32" s="35"/>
      <c r="F32" s="29"/>
      <c r="G32" s="30"/>
      <c r="H32" s="15"/>
      <c r="I32" s="29"/>
      <c r="J32" s="30"/>
    </row>
    <row r="33" customFormat="false" ht="12.75" hidden="false" customHeight="false" outlineLevel="0" collapsed="false">
      <c r="A33" s="36"/>
      <c r="B33" s="37" t="s">
        <v>63</v>
      </c>
      <c r="C33" s="13" t="s">
        <v>22</v>
      </c>
      <c r="D33" s="38" t="n">
        <f aca="false">SUM(D16)</f>
        <v>454092.97</v>
      </c>
      <c r="E33" s="33"/>
      <c r="F33" s="29"/>
      <c r="G33" s="30"/>
      <c r="H33" s="15"/>
      <c r="I33" s="29"/>
      <c r="J33" s="30"/>
    </row>
    <row r="34" customFormat="false" ht="12.75" hidden="false" customHeight="false" outlineLevel="0" collapsed="false">
      <c r="A34" s="16"/>
      <c r="B34" s="37" t="s">
        <v>64</v>
      </c>
      <c r="C34" s="13" t="s">
        <v>22</v>
      </c>
      <c r="D34" s="34" t="n">
        <f aca="false">SUM(D35:D42)</f>
        <v>1415329.41</v>
      </c>
      <c r="E34" s="33"/>
      <c r="F34" s="29"/>
      <c r="G34" s="30"/>
      <c r="H34" s="15"/>
      <c r="I34" s="29"/>
      <c r="J34" s="30"/>
    </row>
    <row r="35" customFormat="false" ht="12.75" hidden="false" customHeight="false" outlineLevel="0" collapsed="false">
      <c r="A35" s="16"/>
      <c r="B35" s="39" t="s">
        <v>65</v>
      </c>
      <c r="C35" s="13" t="s">
        <v>22</v>
      </c>
      <c r="D35" s="40" t="n">
        <f aca="false">SUM(D15)</f>
        <v>802084.9</v>
      </c>
      <c r="E35" s="33"/>
      <c r="F35" s="29"/>
      <c r="G35" s="30"/>
      <c r="H35" s="15"/>
      <c r="I35" s="29"/>
      <c r="J35" s="30"/>
    </row>
    <row r="36" customFormat="false" ht="12.75" hidden="false" customHeight="false" outlineLevel="0" collapsed="false">
      <c r="A36" s="16"/>
      <c r="B36" s="39" t="s">
        <v>66</v>
      </c>
      <c r="C36" s="13" t="s">
        <v>22</v>
      </c>
      <c r="D36" s="38" t="n">
        <v>111941.46</v>
      </c>
      <c r="E36" s="33"/>
      <c r="F36" s="29"/>
      <c r="G36" s="30"/>
      <c r="H36" s="15"/>
      <c r="I36" s="29"/>
      <c r="J36" s="30"/>
    </row>
    <row r="37" customFormat="false" ht="12.75" hidden="false" customHeight="false" outlineLevel="0" collapsed="false">
      <c r="A37" s="16"/>
      <c r="B37" s="39" t="s">
        <v>67</v>
      </c>
      <c r="C37" s="13" t="s">
        <v>22</v>
      </c>
      <c r="D37" s="38" t="n">
        <v>136276.56</v>
      </c>
      <c r="E37" s="33"/>
      <c r="F37" s="29"/>
      <c r="G37" s="30"/>
      <c r="H37" s="15"/>
      <c r="I37" s="29"/>
      <c r="J37" s="30"/>
    </row>
    <row r="38" customFormat="false" ht="12.75" hidden="false" customHeight="false" outlineLevel="0" collapsed="false">
      <c r="A38" s="16"/>
      <c r="B38" s="39" t="s">
        <v>68</v>
      </c>
      <c r="C38" s="13"/>
      <c r="D38" s="38" t="n">
        <v>0</v>
      </c>
      <c r="E38" s="33"/>
      <c r="F38" s="29"/>
      <c r="G38" s="30"/>
      <c r="H38" s="15"/>
      <c r="I38" s="29"/>
      <c r="J38" s="30"/>
    </row>
    <row r="39" customFormat="false" ht="12.75" hidden="false" customHeight="false" outlineLevel="0" collapsed="false">
      <c r="A39" s="16"/>
      <c r="B39" s="39" t="s">
        <v>69</v>
      </c>
      <c r="C39" s="13" t="s">
        <v>22</v>
      </c>
      <c r="D39" s="38" t="n">
        <v>0</v>
      </c>
      <c r="E39" s="33"/>
      <c r="F39" s="29"/>
      <c r="G39" s="30"/>
      <c r="H39" s="15"/>
      <c r="I39" s="29"/>
      <c r="J39" s="30"/>
    </row>
    <row r="40" customFormat="false" ht="13.5" hidden="false" customHeight="true" outlineLevel="0" collapsed="false">
      <c r="A40" s="16"/>
      <c r="B40" s="39" t="s">
        <v>70</v>
      </c>
      <c r="C40" s="13" t="s">
        <v>22</v>
      </c>
      <c r="D40" s="38" t="n">
        <v>11437.5</v>
      </c>
      <c r="E40" s="33"/>
      <c r="F40" s="29"/>
      <c r="G40" s="30"/>
      <c r="H40" s="15"/>
      <c r="I40" s="29"/>
      <c r="J40" s="30"/>
    </row>
    <row r="41" customFormat="false" ht="14.25" hidden="false" customHeight="true" outlineLevel="0" collapsed="false">
      <c r="A41" s="16"/>
      <c r="B41" s="39" t="s">
        <v>71</v>
      </c>
      <c r="C41" s="13" t="s">
        <v>22</v>
      </c>
      <c r="D41" s="38" t="n">
        <v>240430.79</v>
      </c>
      <c r="E41" s="33"/>
      <c r="F41" s="29"/>
      <c r="G41" s="30"/>
      <c r="H41" s="15"/>
      <c r="I41" s="29"/>
      <c r="J41" s="30"/>
    </row>
    <row r="42" customFormat="false" ht="12.75" hidden="false" customHeight="true" outlineLevel="0" collapsed="false">
      <c r="A42" s="16"/>
      <c r="B42" s="39" t="s">
        <v>72</v>
      </c>
      <c r="C42" s="13" t="s">
        <v>22</v>
      </c>
      <c r="D42" s="38" t="n">
        <v>113158.2</v>
      </c>
      <c r="E42" s="15"/>
      <c r="F42" s="29"/>
      <c r="G42" s="30"/>
      <c r="H42" s="15"/>
      <c r="I42" s="29"/>
      <c r="J42" s="30"/>
    </row>
    <row r="43" customFormat="false" ht="13.5" hidden="false" customHeight="true" outlineLevel="0" collapsed="false">
      <c r="A43" s="16" t="s">
        <v>73</v>
      </c>
      <c r="B43" s="17" t="s">
        <v>74</v>
      </c>
      <c r="C43" s="13" t="s">
        <v>75</v>
      </c>
      <c r="D43" s="13"/>
      <c r="E43" s="15"/>
      <c r="F43" s="29"/>
      <c r="G43" s="30"/>
      <c r="H43" s="15"/>
      <c r="I43" s="29"/>
      <c r="J43" s="30"/>
    </row>
    <row r="44" customFormat="false" ht="12.75" hidden="false" customHeight="false" outlineLevel="0" collapsed="false">
      <c r="A44" s="10" t="s">
        <v>76</v>
      </c>
      <c r="B44" s="41" t="s">
        <v>77</v>
      </c>
      <c r="C44" s="12" t="s">
        <v>75</v>
      </c>
      <c r="D44" s="13"/>
      <c r="E44" s="15"/>
      <c r="F44" s="29"/>
      <c r="G44" s="30"/>
      <c r="H44" s="15"/>
      <c r="I44" s="31"/>
      <c r="J44" s="30"/>
    </row>
    <row r="45" customFormat="false" ht="12.75" hidden="false" customHeight="false" outlineLevel="0" collapsed="false">
      <c r="A45" s="10" t="s">
        <v>78</v>
      </c>
      <c r="B45" s="41" t="s">
        <v>79</v>
      </c>
      <c r="C45" s="12" t="s">
        <v>75</v>
      </c>
      <c r="D45" s="13"/>
      <c r="E45" s="15"/>
      <c r="F45" s="29"/>
      <c r="G45" s="30"/>
      <c r="H45" s="15"/>
      <c r="I45" s="31"/>
      <c r="J45" s="30"/>
    </row>
    <row r="46" customFormat="false" ht="12.75" hidden="false" customHeight="true" outlineLevel="0" collapsed="false">
      <c r="A46" s="10" t="s">
        <v>80</v>
      </c>
      <c r="B46" s="17" t="s">
        <v>81</v>
      </c>
      <c r="C46" s="12" t="s">
        <v>22</v>
      </c>
      <c r="D46" s="13"/>
      <c r="E46" s="15"/>
      <c r="F46" s="29"/>
      <c r="G46" s="30"/>
      <c r="H46" s="15"/>
      <c r="I46" s="29"/>
      <c r="J46" s="30"/>
    </row>
    <row r="47" customFormat="false" ht="12.75" hidden="false" customHeight="true" outlineLevel="0" collapsed="false">
      <c r="A47" s="11" t="s">
        <v>82</v>
      </c>
      <c r="B47" s="11"/>
      <c r="C47" s="11"/>
      <c r="D47" s="11"/>
      <c r="E47" s="15"/>
      <c r="F47" s="29"/>
      <c r="G47" s="30"/>
      <c r="H47" s="15"/>
      <c r="I47" s="29"/>
      <c r="J47" s="30"/>
    </row>
    <row r="48" customFormat="false" ht="12.75" hidden="false" customHeight="false" outlineLevel="0" collapsed="false">
      <c r="A48" s="10" t="s">
        <v>83</v>
      </c>
      <c r="B48" s="17" t="s">
        <v>84</v>
      </c>
      <c r="C48" s="12" t="s">
        <v>22</v>
      </c>
      <c r="D48" s="42" t="n">
        <f aca="false">D50</f>
        <v>0</v>
      </c>
      <c r="E48" s="15"/>
      <c r="F48" s="29"/>
      <c r="G48" s="30"/>
      <c r="H48" s="15"/>
      <c r="I48" s="29"/>
      <c r="J48" s="30"/>
    </row>
    <row r="49" customFormat="false" ht="12.75" hidden="false" customHeight="false" outlineLevel="0" collapsed="false">
      <c r="A49" s="10" t="s">
        <v>85</v>
      </c>
      <c r="B49" s="43" t="s">
        <v>86</v>
      </c>
      <c r="C49" s="12" t="s">
        <v>22</v>
      </c>
      <c r="D49" s="44"/>
      <c r="E49" s="15"/>
      <c r="F49" s="29"/>
      <c r="G49" s="30"/>
      <c r="H49" s="15"/>
      <c r="I49" s="29"/>
      <c r="J49" s="30"/>
    </row>
    <row r="50" customFormat="false" ht="12.75" hidden="false" customHeight="false" outlineLevel="0" collapsed="false">
      <c r="A50" s="10" t="s">
        <v>87</v>
      </c>
      <c r="B50" s="43" t="s">
        <v>88</v>
      </c>
      <c r="C50" s="12" t="s">
        <v>22</v>
      </c>
      <c r="D50" s="42" t="n">
        <v>0</v>
      </c>
      <c r="E50" s="15"/>
      <c r="F50" s="29"/>
      <c r="G50" s="30"/>
      <c r="H50" s="15"/>
      <c r="I50" s="29"/>
      <c r="J50" s="30"/>
    </row>
    <row r="51" customFormat="false" ht="12.75" hidden="false" customHeight="false" outlineLevel="0" collapsed="false">
      <c r="A51" s="10" t="s">
        <v>89</v>
      </c>
      <c r="B51" s="17" t="s">
        <v>90</v>
      </c>
      <c r="C51" s="12" t="s">
        <v>22</v>
      </c>
      <c r="D51" s="45" t="n">
        <f aca="false">D53+D48</f>
        <v>237945.78</v>
      </c>
      <c r="E51" s="15"/>
      <c r="F51" s="29"/>
      <c r="G51" s="30"/>
      <c r="H51" s="15"/>
      <c r="I51" s="29"/>
      <c r="J51" s="30"/>
    </row>
    <row r="52" customFormat="false" ht="12.75" hidden="false" customHeight="false" outlineLevel="0" collapsed="false">
      <c r="A52" s="10" t="s">
        <v>91</v>
      </c>
      <c r="B52" s="43" t="s">
        <v>86</v>
      </c>
      <c r="C52" s="12" t="s">
        <v>22</v>
      </c>
      <c r="D52" s="20"/>
      <c r="E52" s="15"/>
      <c r="F52" s="29"/>
      <c r="G52" s="30"/>
      <c r="H52" s="15"/>
      <c r="I52" s="29"/>
      <c r="J52" s="30"/>
    </row>
    <row r="53" customFormat="false" ht="12.75" hidden="false" customHeight="false" outlineLevel="0" collapsed="false">
      <c r="A53" s="10" t="s">
        <v>92</v>
      </c>
      <c r="B53" s="43" t="s">
        <v>88</v>
      </c>
      <c r="C53" s="12" t="s">
        <v>22</v>
      </c>
      <c r="D53" s="46" t="n">
        <f aca="false">D80+D98+D60+D70+D89+D107</f>
        <v>237945.78</v>
      </c>
      <c r="E53" s="15"/>
      <c r="F53" s="29"/>
      <c r="G53" s="30"/>
      <c r="H53" s="15"/>
      <c r="I53" s="29"/>
      <c r="J53" s="30"/>
    </row>
    <row r="54" customFormat="false" ht="12.75" hidden="false" customHeight="true" outlineLevel="0" collapsed="false">
      <c r="A54" s="11" t="s">
        <v>93</v>
      </c>
      <c r="B54" s="11"/>
      <c r="C54" s="11"/>
      <c r="D54" s="11"/>
      <c r="E54" s="15"/>
      <c r="F54" s="29"/>
      <c r="G54" s="30"/>
      <c r="H54" s="15"/>
      <c r="I54" s="29"/>
      <c r="J54" s="30"/>
    </row>
    <row r="55" customFormat="false" ht="12.75" hidden="false" customHeight="false" outlineLevel="0" collapsed="false">
      <c r="A55" s="10" t="s">
        <v>94</v>
      </c>
      <c r="B55" s="47" t="s">
        <v>95</v>
      </c>
      <c r="C55" s="12" t="s">
        <v>11</v>
      </c>
      <c r="D55" s="13"/>
      <c r="E55" s="33"/>
      <c r="F55" s="29"/>
      <c r="G55" s="30"/>
      <c r="H55" s="15"/>
      <c r="I55" s="29"/>
      <c r="J55" s="30"/>
    </row>
    <row r="56" customFormat="false" ht="12.75" hidden="false" customHeight="false" outlineLevel="0" collapsed="false">
      <c r="A56" s="10" t="s">
        <v>96</v>
      </c>
      <c r="B56" s="17" t="s">
        <v>97</v>
      </c>
      <c r="C56" s="13" t="s">
        <v>11</v>
      </c>
      <c r="D56" s="13" t="s">
        <v>98</v>
      </c>
      <c r="E56" s="33"/>
      <c r="F56" s="15"/>
      <c r="G56" s="15"/>
      <c r="H56" s="15"/>
      <c r="I56" s="29"/>
      <c r="J56" s="30"/>
    </row>
    <row r="57" customFormat="false" ht="14.25" hidden="false" customHeight="true" outlineLevel="0" collapsed="false">
      <c r="A57" s="10" t="s">
        <v>99</v>
      </c>
      <c r="B57" s="17" t="s">
        <v>100</v>
      </c>
      <c r="C57" s="13" t="s">
        <v>101</v>
      </c>
      <c r="D57" s="48" t="n">
        <f aca="false">D58/2149.72</f>
        <v>0</v>
      </c>
      <c r="E57" s="49"/>
      <c r="F57" s="28"/>
      <c r="G57" s="28"/>
      <c r="H57" s="15"/>
      <c r="I57" s="29"/>
      <c r="J57" s="30"/>
    </row>
    <row r="58" customFormat="false" ht="12.75" hidden="false" customHeight="false" outlineLevel="0" collapsed="false">
      <c r="A58" s="10" t="s">
        <v>102</v>
      </c>
      <c r="B58" s="17" t="s">
        <v>103</v>
      </c>
      <c r="C58" s="13" t="s">
        <v>22</v>
      </c>
      <c r="D58" s="50"/>
      <c r="E58" s="49"/>
      <c r="F58" s="29"/>
      <c r="G58" s="51"/>
      <c r="H58" s="15"/>
      <c r="I58" s="29"/>
      <c r="J58" s="30"/>
    </row>
    <row r="59" customFormat="false" ht="12.75" hidden="false" customHeight="false" outlineLevel="0" collapsed="false">
      <c r="A59" s="10" t="s">
        <v>104</v>
      </c>
      <c r="B59" s="17" t="s">
        <v>105</v>
      </c>
      <c r="C59" s="13" t="s">
        <v>22</v>
      </c>
      <c r="D59" s="50"/>
      <c r="E59" s="15"/>
      <c r="F59" s="29"/>
      <c r="G59" s="51"/>
      <c r="H59" s="15"/>
      <c r="I59" s="29"/>
      <c r="J59" s="30"/>
    </row>
    <row r="60" customFormat="false" ht="12.75" hidden="false" customHeight="false" outlineLevel="0" collapsed="false">
      <c r="A60" s="10" t="s">
        <v>106</v>
      </c>
      <c r="B60" s="17" t="s">
        <v>107</v>
      </c>
      <c r="C60" s="13" t="s">
        <v>22</v>
      </c>
      <c r="D60" s="38" t="n">
        <f aca="false">D58-D59</f>
        <v>0</v>
      </c>
      <c r="E60" s="49"/>
      <c r="F60" s="29"/>
      <c r="G60" s="51"/>
      <c r="H60" s="15"/>
      <c r="I60" s="15"/>
      <c r="J60" s="15"/>
    </row>
    <row r="61" customFormat="false" ht="12.75" hidden="false" customHeight="false" outlineLevel="0" collapsed="false">
      <c r="A61" s="10" t="s">
        <v>108</v>
      </c>
      <c r="B61" s="17" t="s">
        <v>109</v>
      </c>
      <c r="C61" s="13" t="s">
        <v>22</v>
      </c>
      <c r="D61" s="50"/>
      <c r="E61" s="52"/>
      <c r="F61" s="29"/>
      <c r="G61" s="51"/>
      <c r="H61" s="15"/>
      <c r="I61" s="15"/>
      <c r="J61" s="15"/>
    </row>
    <row r="62" customFormat="false" ht="12.75" hidden="false" customHeight="true" outlineLevel="0" collapsed="false">
      <c r="A62" s="10" t="s">
        <v>110</v>
      </c>
      <c r="B62" s="17" t="s">
        <v>111</v>
      </c>
      <c r="C62" s="13" t="s">
        <v>22</v>
      </c>
      <c r="D62" s="50"/>
      <c r="E62" s="52"/>
      <c r="F62" s="29"/>
      <c r="G62" s="51"/>
      <c r="H62" s="15"/>
      <c r="I62" s="15"/>
      <c r="J62" s="15"/>
    </row>
    <row r="63" customFormat="false" ht="12.75" hidden="false" customHeight="false" outlineLevel="0" collapsed="false">
      <c r="A63" s="10" t="s">
        <v>112</v>
      </c>
      <c r="B63" s="17" t="s">
        <v>113</v>
      </c>
      <c r="C63" s="13" t="s">
        <v>22</v>
      </c>
      <c r="D63" s="50" t="n">
        <f aca="false">D60</f>
        <v>0</v>
      </c>
      <c r="E63" s="14"/>
      <c r="F63" s="29"/>
      <c r="G63" s="30"/>
      <c r="H63" s="15"/>
      <c r="I63" s="15"/>
      <c r="J63" s="15"/>
    </row>
    <row r="64" customFormat="false" ht="12.75" hidden="false" customHeight="false" outlineLevel="0" collapsed="false">
      <c r="A64" s="10" t="s">
        <v>114</v>
      </c>
      <c r="B64" s="17" t="s">
        <v>115</v>
      </c>
      <c r="C64" s="13" t="s">
        <v>22</v>
      </c>
      <c r="D64" s="50"/>
      <c r="E64" s="15"/>
      <c r="F64" s="15"/>
      <c r="G64" s="15"/>
      <c r="H64" s="15"/>
      <c r="I64" s="15"/>
      <c r="J64" s="15"/>
    </row>
    <row r="65" customFormat="false" ht="21.75" hidden="false" customHeight="true" outlineLevel="0" collapsed="false">
      <c r="A65" s="10" t="s">
        <v>116</v>
      </c>
      <c r="B65" s="47" t="s">
        <v>117</v>
      </c>
      <c r="C65" s="12" t="s">
        <v>11</v>
      </c>
      <c r="D65" s="13"/>
      <c r="E65" s="15"/>
      <c r="F65" s="15"/>
      <c r="G65" s="15"/>
      <c r="H65" s="15"/>
      <c r="I65" s="15"/>
      <c r="J65" s="15"/>
    </row>
    <row r="66" customFormat="false" ht="12.75" hidden="false" customHeight="false" outlineLevel="0" collapsed="false">
      <c r="A66" s="10" t="s">
        <v>118</v>
      </c>
      <c r="B66" s="17" t="s">
        <v>97</v>
      </c>
      <c r="C66" s="13" t="s">
        <v>11</v>
      </c>
      <c r="D66" s="53" t="s">
        <v>119</v>
      </c>
      <c r="E66" s="15"/>
      <c r="F66" s="15"/>
      <c r="G66" s="15"/>
      <c r="H66" s="15"/>
      <c r="I66" s="15"/>
      <c r="J66" s="15"/>
    </row>
    <row r="67" customFormat="false" ht="12.75" hidden="false" customHeight="false" outlineLevel="0" collapsed="false">
      <c r="A67" s="10" t="s">
        <v>120</v>
      </c>
      <c r="B67" s="17" t="s">
        <v>100</v>
      </c>
      <c r="C67" s="13" t="s">
        <v>101</v>
      </c>
      <c r="D67" s="48" t="n">
        <f aca="false">D68/2149.72</f>
        <v>0</v>
      </c>
      <c r="E67" s="15"/>
      <c r="F67" s="15"/>
      <c r="G67" s="15"/>
      <c r="H67" s="15"/>
      <c r="I67" s="15"/>
      <c r="J67" s="15"/>
    </row>
    <row r="68" customFormat="false" ht="12.75" hidden="false" customHeight="false" outlineLevel="0" collapsed="false">
      <c r="A68" s="10" t="s">
        <v>121</v>
      </c>
      <c r="B68" s="17" t="s">
        <v>103</v>
      </c>
      <c r="C68" s="13" t="s">
        <v>22</v>
      </c>
      <c r="D68" s="50"/>
      <c r="E68" s="15"/>
      <c r="F68" s="15"/>
      <c r="G68" s="15"/>
      <c r="H68" s="15"/>
      <c r="I68" s="15"/>
      <c r="J68" s="15"/>
    </row>
    <row r="69" customFormat="false" ht="12.75" hidden="false" customHeight="false" outlineLevel="0" collapsed="false">
      <c r="A69" s="10" t="s">
        <v>122</v>
      </c>
      <c r="B69" s="17" t="s">
        <v>105</v>
      </c>
      <c r="C69" s="13" t="s">
        <v>22</v>
      </c>
      <c r="D69" s="50"/>
      <c r="E69" s="15"/>
      <c r="F69" s="15"/>
      <c r="G69" s="15"/>
      <c r="H69" s="15"/>
      <c r="I69" s="15"/>
      <c r="J69" s="15"/>
    </row>
    <row r="70" customFormat="false" ht="12.75" hidden="false" customHeight="false" outlineLevel="0" collapsed="false">
      <c r="A70" s="10" t="s">
        <v>123</v>
      </c>
      <c r="B70" s="17" t="s">
        <v>107</v>
      </c>
      <c r="C70" s="13" t="s">
        <v>22</v>
      </c>
      <c r="D70" s="38" t="n">
        <f aca="false">D68-D69</f>
        <v>0</v>
      </c>
      <c r="E70" s="15"/>
      <c r="F70" s="15"/>
      <c r="G70" s="15"/>
      <c r="H70" s="15"/>
      <c r="I70" s="15"/>
      <c r="J70" s="15"/>
    </row>
    <row r="71" customFormat="false" ht="12.75" hidden="false" customHeight="false" outlineLevel="0" collapsed="false">
      <c r="A71" s="10" t="s">
        <v>124</v>
      </c>
      <c r="B71" s="17" t="s">
        <v>109</v>
      </c>
      <c r="C71" s="13" t="s">
        <v>22</v>
      </c>
      <c r="D71" s="50"/>
      <c r="E71" s="52"/>
      <c r="F71" s="15"/>
      <c r="G71" s="52"/>
      <c r="H71" s="15"/>
      <c r="I71" s="15"/>
      <c r="J71" s="15"/>
    </row>
    <row r="72" customFormat="false" ht="12.75" hidden="false" customHeight="false" outlineLevel="0" collapsed="false">
      <c r="A72" s="10" t="s">
        <v>125</v>
      </c>
      <c r="B72" s="17" t="s">
        <v>111</v>
      </c>
      <c r="C72" s="13" t="s">
        <v>22</v>
      </c>
      <c r="D72" s="50"/>
      <c r="E72" s="52"/>
      <c r="F72" s="15"/>
      <c r="G72" s="52"/>
      <c r="H72" s="15"/>
      <c r="I72" s="15"/>
      <c r="J72" s="15"/>
    </row>
    <row r="73" customFormat="false" ht="12.75" hidden="false" customHeight="false" outlineLevel="0" collapsed="false">
      <c r="A73" s="10" t="s">
        <v>126</v>
      </c>
      <c r="B73" s="17" t="s">
        <v>113</v>
      </c>
      <c r="C73" s="13" t="s">
        <v>22</v>
      </c>
      <c r="D73" s="50" t="n">
        <f aca="false">SUM(D71-D72)</f>
        <v>0</v>
      </c>
      <c r="E73" s="52"/>
      <c r="F73" s="15"/>
      <c r="G73" s="15"/>
      <c r="H73" s="15"/>
      <c r="I73" s="15"/>
      <c r="J73" s="15"/>
    </row>
    <row r="74" customFormat="false" ht="12.75" hidden="false" customHeight="false" outlineLevel="0" collapsed="false">
      <c r="A74" s="10" t="s">
        <v>114</v>
      </c>
      <c r="B74" s="17" t="s">
        <v>115</v>
      </c>
      <c r="C74" s="13" t="s">
        <v>22</v>
      </c>
      <c r="D74" s="50"/>
      <c r="E74" s="15"/>
      <c r="F74" s="15"/>
      <c r="G74" s="15"/>
      <c r="H74" s="15"/>
      <c r="I74" s="15"/>
      <c r="J74" s="15"/>
    </row>
    <row r="75" customFormat="false" ht="12.75" hidden="false" customHeight="false" outlineLevel="0" collapsed="false">
      <c r="A75" s="10" t="s">
        <v>127</v>
      </c>
      <c r="B75" s="47" t="s">
        <v>128</v>
      </c>
      <c r="C75" s="13" t="s">
        <v>11</v>
      </c>
      <c r="D75" s="13"/>
      <c r="E75" s="15"/>
      <c r="F75" s="15"/>
      <c r="G75" s="15"/>
      <c r="H75" s="15"/>
      <c r="I75" s="15"/>
      <c r="J75" s="15"/>
    </row>
    <row r="76" customFormat="false" ht="12.75" hidden="false" customHeight="false" outlineLevel="0" collapsed="false">
      <c r="A76" s="10" t="s">
        <v>129</v>
      </c>
      <c r="B76" s="17" t="s">
        <v>97</v>
      </c>
      <c r="C76" s="13" t="s">
        <v>11</v>
      </c>
      <c r="D76" s="53" t="s">
        <v>119</v>
      </c>
      <c r="E76" s="15"/>
      <c r="F76" s="15"/>
      <c r="G76" s="15"/>
      <c r="H76" s="15"/>
      <c r="I76" s="15"/>
      <c r="J76" s="15"/>
    </row>
    <row r="77" customFormat="false" ht="12.75" hidden="false" customHeight="false" outlineLevel="0" collapsed="false">
      <c r="A77" s="10" t="s">
        <v>130</v>
      </c>
      <c r="B77" s="17" t="s">
        <v>100</v>
      </c>
      <c r="C77" s="13" t="s">
        <v>101</v>
      </c>
      <c r="D77" s="54" t="n">
        <f aca="false">SUM(D78/32.76)</f>
        <v>0</v>
      </c>
      <c r="E77" s="15"/>
      <c r="F77" s="15"/>
      <c r="G77" s="15"/>
      <c r="H77" s="15"/>
      <c r="I77" s="15"/>
      <c r="J77" s="15"/>
    </row>
    <row r="78" customFormat="false" ht="12.75" hidden="false" customHeight="false" outlineLevel="0" collapsed="false">
      <c r="A78" s="10" t="s">
        <v>131</v>
      </c>
      <c r="B78" s="17" t="s">
        <v>103</v>
      </c>
      <c r="C78" s="13" t="s">
        <v>22</v>
      </c>
      <c r="D78" s="38"/>
      <c r="E78" s="15"/>
      <c r="F78" s="15"/>
      <c r="G78" s="15"/>
      <c r="H78" s="15"/>
      <c r="I78" s="15"/>
      <c r="J78" s="15"/>
    </row>
    <row r="79" customFormat="false" ht="12.75" hidden="false" customHeight="false" outlineLevel="0" collapsed="false">
      <c r="A79" s="10" t="s">
        <v>132</v>
      </c>
      <c r="B79" s="17" t="s">
        <v>105</v>
      </c>
      <c r="C79" s="13" t="s">
        <v>22</v>
      </c>
      <c r="D79" s="38"/>
      <c r="E79" s="15"/>
      <c r="F79" s="15"/>
      <c r="G79" s="15"/>
      <c r="H79" s="15"/>
      <c r="I79" s="15"/>
      <c r="J79" s="15"/>
    </row>
    <row r="80" customFormat="false" ht="12.75" hidden="false" customHeight="false" outlineLevel="0" collapsed="false">
      <c r="A80" s="10" t="s">
        <v>133</v>
      </c>
      <c r="B80" s="17" t="s">
        <v>107</v>
      </c>
      <c r="C80" s="13" t="s">
        <v>22</v>
      </c>
      <c r="D80" s="38" t="n">
        <f aca="false">D78-D79</f>
        <v>0</v>
      </c>
      <c r="E80" s="15"/>
      <c r="F80" s="15"/>
      <c r="G80" s="15"/>
      <c r="H80" s="15"/>
      <c r="I80" s="15"/>
      <c r="J80" s="15"/>
    </row>
    <row r="81" customFormat="false" ht="12.75" hidden="false" customHeight="false" outlineLevel="0" collapsed="false">
      <c r="A81" s="10" t="s">
        <v>134</v>
      </c>
      <c r="B81" s="17" t="s">
        <v>109</v>
      </c>
      <c r="C81" s="13" t="s">
        <v>22</v>
      </c>
      <c r="D81" s="38"/>
      <c r="F81" s="15"/>
      <c r="G81" s="15"/>
      <c r="H81" s="15"/>
      <c r="I81" s="15"/>
      <c r="J81" s="15"/>
    </row>
    <row r="82" customFormat="false" ht="12.75" hidden="false" customHeight="false" outlineLevel="0" collapsed="false">
      <c r="A82" s="10" t="s">
        <v>135</v>
      </c>
      <c r="B82" s="17" t="s">
        <v>111</v>
      </c>
      <c r="C82" s="13" t="s">
        <v>22</v>
      </c>
      <c r="D82" s="38"/>
      <c r="E82" s="15"/>
      <c r="F82" s="15"/>
      <c r="G82" s="15"/>
      <c r="H82" s="15"/>
      <c r="I82" s="15"/>
      <c r="J82" s="15"/>
    </row>
    <row r="83" customFormat="false" ht="12.75" hidden="false" customHeight="true" outlineLevel="0" collapsed="false">
      <c r="A83" s="10" t="s">
        <v>136</v>
      </c>
      <c r="B83" s="17" t="s">
        <v>113</v>
      </c>
      <c r="C83" s="13" t="s">
        <v>22</v>
      </c>
      <c r="D83" s="38" t="n">
        <f aca="false">SUM(D81-D82)</f>
        <v>0</v>
      </c>
      <c r="E83" s="15"/>
      <c r="F83" s="15"/>
      <c r="G83" s="15"/>
      <c r="H83" s="15"/>
      <c r="I83" s="15"/>
      <c r="J83" s="15"/>
    </row>
    <row r="84" customFormat="false" ht="12.75" hidden="false" customHeight="false" outlineLevel="0" collapsed="false">
      <c r="A84" s="10" t="s">
        <v>127</v>
      </c>
      <c r="B84" s="47" t="s">
        <v>137</v>
      </c>
      <c r="C84" s="13" t="s">
        <v>11</v>
      </c>
      <c r="D84" s="13"/>
      <c r="E84" s="15"/>
      <c r="F84" s="15"/>
      <c r="G84" s="15"/>
      <c r="H84" s="15"/>
      <c r="I84" s="15"/>
      <c r="J84" s="15"/>
    </row>
    <row r="85" customFormat="false" ht="12.75" hidden="false" customHeight="false" outlineLevel="0" collapsed="false">
      <c r="A85" s="10" t="s">
        <v>138</v>
      </c>
      <c r="B85" s="17" t="s">
        <v>97</v>
      </c>
      <c r="C85" s="13" t="s">
        <v>11</v>
      </c>
      <c r="D85" s="53" t="s">
        <v>119</v>
      </c>
      <c r="E85" s="15"/>
      <c r="F85" s="15"/>
      <c r="G85" s="15"/>
      <c r="H85" s="15"/>
      <c r="I85" s="15"/>
      <c r="J85" s="15"/>
    </row>
    <row r="86" customFormat="false" ht="12.75" hidden="false" customHeight="false" outlineLevel="0" collapsed="false">
      <c r="A86" s="10" t="s">
        <v>139</v>
      </c>
      <c r="B86" s="17" t="s">
        <v>100</v>
      </c>
      <c r="C86" s="13" t="s">
        <v>101</v>
      </c>
      <c r="D86" s="54" t="n">
        <f aca="false">SUM(D87/32.76)</f>
        <v>0</v>
      </c>
      <c r="E86" s="15"/>
      <c r="F86" s="15"/>
      <c r="G86" s="15"/>
      <c r="H86" s="15"/>
      <c r="I86" s="15"/>
      <c r="J86" s="15"/>
    </row>
    <row r="87" customFormat="false" ht="12.75" hidden="false" customHeight="false" outlineLevel="0" collapsed="false">
      <c r="A87" s="10" t="s">
        <v>140</v>
      </c>
      <c r="B87" s="17" t="s">
        <v>103</v>
      </c>
      <c r="C87" s="13" t="s">
        <v>22</v>
      </c>
      <c r="D87" s="38"/>
      <c r="E87" s="15"/>
      <c r="F87" s="15"/>
      <c r="G87" s="15"/>
      <c r="H87" s="15"/>
      <c r="I87" s="15"/>
      <c r="J87" s="15"/>
    </row>
    <row r="88" customFormat="false" ht="12.75" hidden="false" customHeight="false" outlineLevel="0" collapsed="false">
      <c r="A88" s="10" t="s">
        <v>141</v>
      </c>
      <c r="B88" s="17" t="s">
        <v>105</v>
      </c>
      <c r="C88" s="13" t="s">
        <v>22</v>
      </c>
      <c r="D88" s="38"/>
      <c r="E88" s="15"/>
      <c r="F88" s="15"/>
      <c r="G88" s="15"/>
      <c r="H88" s="15"/>
      <c r="I88" s="15"/>
      <c r="J88" s="15"/>
    </row>
    <row r="89" customFormat="false" ht="12.75" hidden="false" customHeight="false" outlineLevel="0" collapsed="false">
      <c r="A89" s="10" t="s">
        <v>142</v>
      </c>
      <c r="B89" s="17" t="s">
        <v>107</v>
      </c>
      <c r="C89" s="13" t="s">
        <v>22</v>
      </c>
      <c r="D89" s="38" t="n">
        <f aca="false">D87-D88</f>
        <v>0</v>
      </c>
      <c r="E89" s="15"/>
      <c r="F89" s="15"/>
      <c r="G89" s="15"/>
      <c r="H89" s="15"/>
      <c r="I89" s="15"/>
      <c r="J89" s="15"/>
    </row>
    <row r="90" customFormat="false" ht="12.75" hidden="false" customHeight="false" outlineLevel="0" collapsed="false">
      <c r="A90" s="10" t="s">
        <v>143</v>
      </c>
      <c r="B90" s="17" t="s">
        <v>109</v>
      </c>
      <c r="C90" s="13" t="s">
        <v>22</v>
      </c>
      <c r="D90" s="38"/>
      <c r="E90" s="15"/>
      <c r="F90" s="15"/>
      <c r="G90" s="15"/>
      <c r="H90" s="15"/>
      <c r="I90" s="15"/>
      <c r="J90" s="15"/>
    </row>
    <row r="91" customFormat="false" ht="12.75" hidden="false" customHeight="false" outlineLevel="0" collapsed="false">
      <c r="A91" s="10" t="s">
        <v>144</v>
      </c>
      <c r="B91" s="17" t="s">
        <v>111</v>
      </c>
      <c r="C91" s="13" t="s">
        <v>22</v>
      </c>
      <c r="D91" s="38" t="n">
        <f aca="false">D88</f>
        <v>0</v>
      </c>
      <c r="E91" s="15"/>
      <c r="F91" s="15"/>
      <c r="G91" s="15"/>
      <c r="H91" s="15"/>
      <c r="I91" s="15"/>
      <c r="J91" s="15"/>
    </row>
    <row r="92" customFormat="false" ht="12.75" hidden="false" customHeight="true" outlineLevel="0" collapsed="false">
      <c r="A92" s="10" t="s">
        <v>145</v>
      </c>
      <c r="B92" s="17" t="s">
        <v>113</v>
      </c>
      <c r="C92" s="13" t="s">
        <v>22</v>
      </c>
      <c r="D92" s="38" t="n">
        <f aca="false">SUM(D90-D91)</f>
        <v>0</v>
      </c>
      <c r="E92" s="15"/>
      <c r="F92" s="15"/>
      <c r="G92" s="15"/>
      <c r="H92" s="15"/>
      <c r="I92" s="15"/>
      <c r="J92" s="15"/>
    </row>
    <row r="93" customFormat="false" ht="12.75" hidden="false" customHeight="false" outlineLevel="0" collapsed="false">
      <c r="A93" s="10" t="s">
        <v>146</v>
      </c>
      <c r="B93" s="47" t="s">
        <v>147</v>
      </c>
      <c r="C93" s="13" t="s">
        <v>11</v>
      </c>
      <c r="D93" s="20"/>
      <c r="E93" s="15"/>
      <c r="F93" s="15"/>
      <c r="G93" s="15"/>
      <c r="H93" s="15"/>
      <c r="I93" s="15"/>
      <c r="J93" s="15"/>
    </row>
    <row r="94" customFormat="false" ht="12.75" hidden="false" customHeight="false" outlineLevel="0" collapsed="false">
      <c r="A94" s="10" t="s">
        <v>148</v>
      </c>
      <c r="B94" s="17" t="s">
        <v>97</v>
      </c>
      <c r="C94" s="13" t="s">
        <v>11</v>
      </c>
      <c r="D94" s="20" t="s">
        <v>119</v>
      </c>
      <c r="E94" s="15"/>
      <c r="F94" s="15"/>
      <c r="G94" s="15"/>
      <c r="H94" s="15"/>
      <c r="I94" s="15"/>
      <c r="J94" s="15"/>
    </row>
    <row r="95" customFormat="false" ht="12.75" hidden="false" customHeight="false" outlineLevel="0" collapsed="false">
      <c r="A95" s="10" t="s">
        <v>149</v>
      </c>
      <c r="B95" s="17" t="s">
        <v>100</v>
      </c>
      <c r="C95" s="13" t="s">
        <v>101</v>
      </c>
      <c r="D95" s="55" t="n">
        <f aca="false">SUM(D77+D86)</f>
        <v>0</v>
      </c>
      <c r="E95" s="15"/>
      <c r="F95" s="15"/>
      <c r="G95" s="15"/>
      <c r="H95" s="15"/>
      <c r="I95" s="15"/>
      <c r="J95" s="15"/>
    </row>
    <row r="96" customFormat="false" ht="12.75" hidden="false" customHeight="false" outlineLevel="0" collapsed="false">
      <c r="A96" s="10" t="s">
        <v>150</v>
      </c>
      <c r="B96" s="17" t="s">
        <v>103</v>
      </c>
      <c r="C96" s="13" t="s">
        <v>22</v>
      </c>
      <c r="D96" s="38"/>
      <c r="E96" s="15"/>
      <c r="F96" s="15"/>
      <c r="G96" s="15"/>
      <c r="H96" s="15"/>
      <c r="I96" s="15"/>
      <c r="J96" s="15"/>
    </row>
    <row r="97" customFormat="false" ht="12.75" hidden="false" customHeight="false" outlineLevel="0" collapsed="false">
      <c r="A97" s="10" t="s">
        <v>151</v>
      </c>
      <c r="B97" s="17" t="s">
        <v>105</v>
      </c>
      <c r="C97" s="13" t="s">
        <v>22</v>
      </c>
      <c r="D97" s="38"/>
      <c r="E97" s="15"/>
      <c r="F97" s="15"/>
      <c r="G97" s="15"/>
      <c r="H97" s="15"/>
      <c r="I97" s="15"/>
      <c r="J97" s="15"/>
    </row>
    <row r="98" customFormat="false" ht="12.75" hidden="false" customHeight="false" outlineLevel="0" collapsed="false">
      <c r="A98" s="10" t="s">
        <v>152</v>
      </c>
      <c r="B98" s="17" t="s">
        <v>107</v>
      </c>
      <c r="C98" s="13" t="s">
        <v>22</v>
      </c>
      <c r="D98" s="38" t="n">
        <f aca="false">D96-D97</f>
        <v>0</v>
      </c>
      <c r="E98" s="15"/>
      <c r="F98" s="15"/>
      <c r="G98" s="15"/>
      <c r="H98" s="15"/>
      <c r="I98" s="15"/>
      <c r="J98" s="15"/>
    </row>
    <row r="99" customFormat="false" ht="12.75" hidden="false" customHeight="false" outlineLevel="0" collapsed="false">
      <c r="A99" s="10" t="s">
        <v>153</v>
      </c>
      <c r="B99" s="17" t="s">
        <v>109</v>
      </c>
      <c r="C99" s="13" t="s">
        <v>22</v>
      </c>
      <c r="D99" s="38" t="n">
        <f aca="false">D96</f>
        <v>0</v>
      </c>
      <c r="E99" s="15"/>
      <c r="F99" s="15"/>
      <c r="G99" s="15"/>
      <c r="H99" s="15"/>
      <c r="I99" s="15"/>
      <c r="J99" s="15"/>
    </row>
    <row r="100" customFormat="false" ht="12.75" hidden="false" customHeight="false" outlineLevel="0" collapsed="false">
      <c r="A100" s="10" t="s">
        <v>154</v>
      </c>
      <c r="B100" s="17" t="s">
        <v>111</v>
      </c>
      <c r="C100" s="13" t="s">
        <v>22</v>
      </c>
      <c r="D100" s="38" t="n">
        <f aca="false">D97</f>
        <v>0</v>
      </c>
      <c r="E100" s="15"/>
      <c r="F100" s="15"/>
      <c r="G100" s="15"/>
      <c r="H100" s="15"/>
      <c r="I100" s="15"/>
      <c r="J100" s="15"/>
    </row>
    <row r="101" customFormat="false" ht="12.75" hidden="false" customHeight="false" outlineLevel="0" collapsed="false">
      <c r="A101" s="10" t="s">
        <v>155</v>
      </c>
      <c r="B101" s="17" t="s">
        <v>113</v>
      </c>
      <c r="C101" s="13" t="s">
        <v>22</v>
      </c>
      <c r="D101" s="38" t="n">
        <f aca="false">SUM(D99-D100)</f>
        <v>0</v>
      </c>
      <c r="E101" s="33"/>
      <c r="F101" s="29"/>
      <c r="G101" s="30"/>
      <c r="H101" s="15"/>
      <c r="I101" s="29"/>
      <c r="J101" s="30"/>
    </row>
    <row r="102" customFormat="false" ht="12.75" hidden="false" customHeight="false" outlineLevel="0" collapsed="false">
      <c r="A102" s="10" t="s">
        <v>156</v>
      </c>
      <c r="B102" s="47" t="s">
        <v>157</v>
      </c>
      <c r="C102" s="13" t="s">
        <v>11</v>
      </c>
      <c r="D102" s="20"/>
      <c r="E102" s="33"/>
      <c r="F102" s="15"/>
      <c r="G102" s="15"/>
      <c r="H102" s="15"/>
      <c r="I102" s="29"/>
      <c r="J102" s="30"/>
    </row>
    <row r="103" customFormat="false" ht="14.25" hidden="false" customHeight="true" outlineLevel="0" collapsed="false">
      <c r="A103" s="10" t="s">
        <v>158</v>
      </c>
      <c r="B103" s="17" t="s">
        <v>97</v>
      </c>
      <c r="C103" s="13" t="s">
        <v>11</v>
      </c>
      <c r="D103" s="53" t="s">
        <v>159</v>
      </c>
      <c r="E103" s="49"/>
      <c r="F103" s="28"/>
      <c r="G103" s="28"/>
      <c r="H103" s="15"/>
      <c r="I103" s="29"/>
      <c r="J103" s="30"/>
    </row>
    <row r="104" customFormat="false" ht="12.75" hidden="false" customHeight="false" outlineLevel="0" collapsed="false">
      <c r="A104" s="10" t="s">
        <v>160</v>
      </c>
      <c r="B104" s="17" t="s">
        <v>100</v>
      </c>
      <c r="C104" s="13" t="s">
        <v>101</v>
      </c>
      <c r="D104" s="54" t="n">
        <f aca="false">SUM(D105/3.71)</f>
        <v>72201.4393530997</v>
      </c>
      <c r="E104" s="49"/>
      <c r="F104" s="29"/>
      <c r="G104" s="51"/>
      <c r="H104" s="15"/>
      <c r="I104" s="29"/>
      <c r="J104" s="30"/>
    </row>
    <row r="105" customFormat="false" ht="12.75" hidden="false" customHeight="false" outlineLevel="0" collapsed="false">
      <c r="A105" s="10" t="s">
        <v>161</v>
      </c>
      <c r="B105" s="17" t="s">
        <v>103</v>
      </c>
      <c r="C105" s="13" t="s">
        <v>22</v>
      </c>
      <c r="D105" s="50" t="n">
        <v>267867.34</v>
      </c>
      <c r="E105" s="15"/>
      <c r="F105" s="29"/>
      <c r="G105" s="51"/>
      <c r="H105" s="15"/>
      <c r="I105" s="29"/>
      <c r="J105" s="30"/>
    </row>
    <row r="106" customFormat="false" ht="12.75" hidden="false" customHeight="false" outlineLevel="0" collapsed="false">
      <c r="A106" s="10" t="s">
        <v>162</v>
      </c>
      <c r="B106" s="17" t="s">
        <v>105</v>
      </c>
      <c r="C106" s="13" t="s">
        <v>22</v>
      </c>
      <c r="D106" s="50" t="n">
        <v>29921.56</v>
      </c>
      <c r="E106" s="49"/>
      <c r="F106" s="29"/>
      <c r="G106" s="51"/>
      <c r="H106" s="15"/>
      <c r="I106" s="15"/>
      <c r="J106" s="15"/>
    </row>
    <row r="107" customFormat="false" ht="12.75" hidden="false" customHeight="false" outlineLevel="0" collapsed="false">
      <c r="A107" s="10" t="s">
        <v>163</v>
      </c>
      <c r="B107" s="17" t="s">
        <v>107</v>
      </c>
      <c r="C107" s="13" t="s">
        <v>22</v>
      </c>
      <c r="D107" s="50" t="n">
        <f aca="false">D105-D106</f>
        <v>237945.78</v>
      </c>
      <c r="E107" s="15"/>
      <c r="F107" s="29"/>
      <c r="G107" s="51"/>
      <c r="H107" s="15"/>
      <c r="I107" s="15"/>
      <c r="J107" s="15"/>
    </row>
    <row r="108" customFormat="false" ht="12.75" hidden="false" customHeight="true" outlineLevel="0" collapsed="false">
      <c r="A108" s="10" t="s">
        <v>164</v>
      </c>
      <c r="B108" s="17" t="s">
        <v>109</v>
      </c>
      <c r="C108" s="13" t="s">
        <v>22</v>
      </c>
      <c r="D108" s="50" t="n">
        <f aca="false">667867.34-18332.22-68035.09</f>
        <v>581500.03</v>
      </c>
      <c r="E108" s="56"/>
      <c r="F108" s="29"/>
      <c r="G108" s="51"/>
      <c r="H108" s="15"/>
      <c r="I108" s="15"/>
      <c r="J108" s="15"/>
    </row>
    <row r="109" customFormat="false" ht="12.75" hidden="false" customHeight="false" outlineLevel="0" collapsed="false">
      <c r="A109" s="10" t="s">
        <v>165</v>
      </c>
      <c r="B109" s="17" t="s">
        <v>111</v>
      </c>
      <c r="C109" s="13" t="s">
        <v>22</v>
      </c>
      <c r="D109" s="50" t="n">
        <v>59584.56</v>
      </c>
      <c r="E109" s="56"/>
      <c r="F109" s="29"/>
      <c r="G109" s="30"/>
      <c r="H109" s="15"/>
      <c r="I109" s="15"/>
      <c r="J109" s="15"/>
    </row>
    <row r="110" customFormat="false" ht="12.75" hidden="false" customHeight="false" outlineLevel="0" collapsed="false">
      <c r="A110" s="10" t="s">
        <v>166</v>
      </c>
      <c r="B110" s="17" t="s">
        <v>113</v>
      </c>
      <c r="C110" s="12" t="s">
        <v>22</v>
      </c>
      <c r="D110" s="50" t="n">
        <f aca="false">SUM(D108-D109)</f>
        <v>521915.47</v>
      </c>
      <c r="E110" s="15"/>
      <c r="F110" s="15"/>
      <c r="G110" s="15"/>
      <c r="H110" s="15"/>
      <c r="I110" s="15"/>
      <c r="J110" s="15"/>
    </row>
    <row r="111" customFormat="false" ht="12.75" hidden="false" customHeight="true" outlineLevel="0" collapsed="false">
      <c r="A111" s="11" t="s">
        <v>167</v>
      </c>
      <c r="B111" s="11"/>
      <c r="C111" s="11"/>
      <c r="D111" s="11"/>
    </row>
    <row r="112" customFormat="false" ht="12.75" hidden="false" customHeight="false" outlineLevel="0" collapsed="false">
      <c r="A112" s="10" t="s">
        <v>168</v>
      </c>
      <c r="B112" s="41" t="s">
        <v>74</v>
      </c>
      <c r="C112" s="12" t="s">
        <v>75</v>
      </c>
      <c r="D112" s="13"/>
    </row>
    <row r="113" customFormat="false" ht="12.75" hidden="false" customHeight="false" outlineLevel="0" collapsed="false">
      <c r="A113" s="10" t="s">
        <v>169</v>
      </c>
      <c r="B113" s="41" t="s">
        <v>77</v>
      </c>
      <c r="C113" s="12" t="s">
        <v>75</v>
      </c>
      <c r="D113" s="13"/>
    </row>
    <row r="114" customFormat="false" ht="12.75" hidden="false" customHeight="false" outlineLevel="0" collapsed="false">
      <c r="A114" s="10" t="s">
        <v>170</v>
      </c>
      <c r="B114" s="41" t="s">
        <v>79</v>
      </c>
      <c r="C114" s="12" t="s">
        <v>75</v>
      </c>
      <c r="D114" s="13"/>
    </row>
    <row r="115" customFormat="false" ht="12.75" hidden="false" customHeight="false" outlineLevel="0" collapsed="false">
      <c r="A115" s="10" t="s">
        <v>171</v>
      </c>
      <c r="B115" s="41" t="s">
        <v>81</v>
      </c>
      <c r="C115" s="12" t="s">
        <v>22</v>
      </c>
      <c r="D115" s="13"/>
    </row>
    <row r="116" customFormat="false" ht="12.75" hidden="false" customHeight="true" outlineLevel="0" collapsed="false">
      <c r="A116" s="11" t="s">
        <v>172</v>
      </c>
      <c r="B116" s="11"/>
      <c r="C116" s="11"/>
      <c r="D116" s="11"/>
    </row>
    <row r="117" customFormat="false" ht="12.75" hidden="false" customHeight="false" outlineLevel="0" collapsed="false">
      <c r="A117" s="10" t="s">
        <v>173</v>
      </c>
      <c r="B117" s="41" t="s">
        <v>174</v>
      </c>
      <c r="C117" s="12" t="s">
        <v>75</v>
      </c>
      <c r="D117" s="57"/>
    </row>
    <row r="118" customFormat="false" ht="12.75" hidden="false" customHeight="false" outlineLevel="0" collapsed="false">
      <c r="A118" s="10" t="s">
        <v>175</v>
      </c>
      <c r="B118" s="41" t="s">
        <v>176</v>
      </c>
      <c r="C118" s="12" t="s">
        <v>75</v>
      </c>
      <c r="D118" s="57"/>
    </row>
    <row r="119" customFormat="false" ht="12.75" hidden="false" customHeight="false" outlineLevel="0" collapsed="false">
      <c r="A119" s="10" t="s">
        <v>177</v>
      </c>
      <c r="B119" s="41" t="s">
        <v>178</v>
      </c>
      <c r="C119" s="12" t="s">
        <v>22</v>
      </c>
      <c r="D119" s="57"/>
    </row>
    <row r="121" customFormat="false" ht="12.75" hidden="false" customHeight="false" outlineLevel="0" collapsed="false">
      <c r="B121" s="1" t="s">
        <v>179</v>
      </c>
    </row>
    <row r="122" customFormat="false" ht="12.75" hidden="false" customHeight="false" outlineLevel="0" collapsed="false">
      <c r="B122" s="1" t="s">
        <v>180</v>
      </c>
      <c r="D122" s="1" t="s">
        <v>181</v>
      </c>
    </row>
  </sheetData>
  <mergeCells count="6">
    <mergeCell ref="A9:D9"/>
    <mergeCell ref="A27:D27"/>
    <mergeCell ref="A47:D47"/>
    <mergeCell ref="A54:D54"/>
    <mergeCell ref="A111:D111"/>
    <mergeCell ref="A116:D116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4" topLeftCell="D26" activePane="bottomRight" state="frozen"/>
      <selection pane="topLeft" activeCell="A1" activeCellId="0" sqref="A1"/>
      <selection pane="topRight" activeCell="D1" activeCellId="0" sqref="D1"/>
      <selection pane="bottomLeft" activeCell="A26" activeCellId="0" sqref="A26"/>
      <selection pane="bottomRight" activeCell="D35" activeCellId="0" sqref="D35"/>
    </sheetView>
  </sheetViews>
  <sheetFormatPr defaultColWidth="9.0546875" defaultRowHeight="12.7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43.37"/>
    <col collapsed="false" customWidth="true" hidden="false" outlineLevel="0" max="3" min="3" style="0" width="13.12"/>
    <col collapsed="false" customWidth="true" hidden="false" outlineLevel="0" max="4" min="4" style="1" width="19.83"/>
    <col collapsed="false" customWidth="true" hidden="false" outlineLevel="0" max="5" min="5" style="0" width="19.26"/>
    <col collapsed="false" customWidth="true" hidden="false" outlineLevel="0" max="6" min="6" style="0" width="7.55"/>
    <col collapsed="false" customWidth="true" hidden="false" outlineLevel="0" max="7" min="7" style="0" width="46.8"/>
    <col collapsed="false" customWidth="true" hidden="false" outlineLevel="0" max="8" min="8" style="0" width="3.13"/>
    <col collapsed="false" customWidth="true" hidden="false" outlineLevel="0" max="9" min="9" style="0" width="7.41"/>
    <col collapsed="false" customWidth="true" hidden="false" outlineLevel="0" max="10" min="10" style="0" width="23.82"/>
  </cols>
  <sheetData>
    <row r="1" customFormat="false" ht="12.75" hidden="false" customHeight="false" outlineLevel="0" collapsed="false">
      <c r="A1" s="0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182</v>
      </c>
    </row>
    <row r="4" customFormat="false" ht="12.75" hidden="false" customHeight="false" outlineLevel="0" collapsed="false">
      <c r="A4" s="4" t="s">
        <v>3</v>
      </c>
      <c r="B4" s="5" t="s">
        <v>4</v>
      </c>
      <c r="C4" s="5" t="s">
        <v>5</v>
      </c>
      <c r="D4" s="6" t="s">
        <v>6</v>
      </c>
    </row>
    <row r="5" customFormat="false" ht="12.75" hidden="false" customHeight="false" outlineLevel="0" collapsed="false">
      <c r="A5" s="4"/>
      <c r="B5" s="7" t="s">
        <v>7</v>
      </c>
      <c r="C5" s="8" t="s">
        <v>8</v>
      </c>
      <c r="D5" s="9" t="n">
        <v>2473.2</v>
      </c>
    </row>
    <row r="6" customFormat="false" ht="12.75" hidden="false" customHeight="false" outlineLevel="0" collapsed="false">
      <c r="A6" s="10" t="s">
        <v>9</v>
      </c>
      <c r="B6" s="11" t="s">
        <v>10</v>
      </c>
      <c r="C6" s="12" t="s">
        <v>11</v>
      </c>
      <c r="D6" s="13" t="s">
        <v>12</v>
      </c>
    </row>
    <row r="7" customFormat="false" ht="12.75" hidden="false" customHeight="false" outlineLevel="0" collapsed="false">
      <c r="A7" s="10" t="s">
        <v>13</v>
      </c>
      <c r="B7" s="11" t="s">
        <v>14</v>
      </c>
      <c r="C7" s="12" t="s">
        <v>11</v>
      </c>
      <c r="D7" s="13" t="s">
        <v>15</v>
      </c>
      <c r="E7" s="14"/>
      <c r="F7" s="15"/>
      <c r="G7" s="15"/>
      <c r="H7" s="15"/>
      <c r="I7" s="15"/>
      <c r="J7" s="15"/>
    </row>
    <row r="8" customFormat="false" ht="12.75" hidden="false" customHeight="false" outlineLevel="0" collapsed="false">
      <c r="A8" s="16" t="s">
        <v>16</v>
      </c>
      <c r="B8" s="11" t="s">
        <v>17</v>
      </c>
      <c r="C8" s="13" t="s">
        <v>11</v>
      </c>
      <c r="D8" s="13" t="s">
        <v>18</v>
      </c>
      <c r="E8" s="14"/>
      <c r="F8" s="15"/>
      <c r="G8" s="15"/>
      <c r="H8" s="15"/>
      <c r="I8" s="15"/>
      <c r="J8" s="15"/>
    </row>
    <row r="9" customFormat="false" ht="30" hidden="false" customHeight="true" outlineLevel="0" collapsed="false">
      <c r="A9" s="11" t="s">
        <v>19</v>
      </c>
      <c r="B9" s="11"/>
      <c r="C9" s="11"/>
      <c r="D9" s="11"/>
      <c r="E9" s="15"/>
      <c r="F9" s="15"/>
      <c r="G9" s="15"/>
      <c r="H9" s="15"/>
      <c r="I9" s="15"/>
      <c r="J9" s="15"/>
    </row>
    <row r="10" customFormat="false" ht="12.75" hidden="false" customHeight="false" outlineLevel="0" collapsed="false">
      <c r="A10" s="16" t="s">
        <v>20</v>
      </c>
      <c r="B10" s="17" t="s">
        <v>21</v>
      </c>
      <c r="C10" s="13" t="s">
        <v>22</v>
      </c>
      <c r="D10" s="18" t="n">
        <f aca="false">D12</f>
        <v>0</v>
      </c>
      <c r="E10" s="15"/>
      <c r="F10" s="15"/>
      <c r="G10" s="15"/>
      <c r="H10" s="15"/>
      <c r="I10" s="15"/>
      <c r="J10" s="15"/>
    </row>
    <row r="11" customFormat="false" ht="12.75" hidden="false" customHeight="false" outlineLevel="0" collapsed="false">
      <c r="A11" s="16" t="s">
        <v>23</v>
      </c>
      <c r="B11" s="19" t="s">
        <v>24</v>
      </c>
      <c r="C11" s="13" t="s">
        <v>22</v>
      </c>
      <c r="D11" s="20"/>
      <c r="E11" s="14"/>
      <c r="F11" s="15"/>
      <c r="G11" s="15"/>
      <c r="H11" s="15"/>
      <c r="I11" s="15"/>
      <c r="J11" s="15"/>
    </row>
    <row r="12" customFormat="false" ht="12.75" hidden="false" customHeight="false" outlineLevel="0" collapsed="false">
      <c r="A12" s="16" t="s">
        <v>25</v>
      </c>
      <c r="B12" s="19" t="s">
        <v>26</v>
      </c>
      <c r="C12" s="13" t="s">
        <v>22</v>
      </c>
      <c r="D12" s="21" t="n">
        <v>0</v>
      </c>
      <c r="E12" s="14"/>
      <c r="F12" s="15"/>
      <c r="G12" s="15"/>
      <c r="H12" s="15"/>
      <c r="I12" s="15"/>
      <c r="J12" s="15"/>
    </row>
    <row r="13" customFormat="false" ht="12.75" hidden="false" customHeight="false" outlineLevel="0" collapsed="false">
      <c r="A13" s="16" t="s">
        <v>27</v>
      </c>
      <c r="B13" s="17" t="s">
        <v>28</v>
      </c>
      <c r="C13" s="13" t="s">
        <v>22</v>
      </c>
      <c r="D13" s="18" t="n">
        <f aca="false">SUM(D14:D16)</f>
        <v>569973.67</v>
      </c>
      <c r="E13" s="15"/>
      <c r="F13" s="15"/>
      <c r="G13" s="15"/>
      <c r="H13" s="15"/>
      <c r="I13" s="15"/>
      <c r="J13" s="15"/>
    </row>
    <row r="14" customFormat="false" ht="12.75" hidden="false" customHeight="false" outlineLevel="0" collapsed="false">
      <c r="A14" s="16" t="s">
        <v>29</v>
      </c>
      <c r="B14" s="19" t="s">
        <v>30</v>
      </c>
      <c r="C14" s="13" t="s">
        <v>22</v>
      </c>
      <c r="D14" s="22" t="n">
        <v>186973.91</v>
      </c>
      <c r="E14" s="15"/>
      <c r="F14" s="15"/>
      <c r="G14" s="15"/>
      <c r="H14" s="15"/>
      <c r="I14" s="15"/>
      <c r="J14" s="15"/>
    </row>
    <row r="15" customFormat="false" ht="12.75" hidden="false" customHeight="false" outlineLevel="0" collapsed="false">
      <c r="A15" s="16" t="s">
        <v>31</v>
      </c>
      <c r="B15" s="23" t="s">
        <v>32</v>
      </c>
      <c r="C15" s="13" t="s">
        <v>22</v>
      </c>
      <c r="D15" s="22" t="n">
        <v>244550.02</v>
      </c>
      <c r="E15" s="15"/>
      <c r="F15" s="15"/>
      <c r="G15" s="15"/>
      <c r="H15" s="15"/>
      <c r="I15" s="15"/>
      <c r="J15" s="15"/>
    </row>
    <row r="16" customFormat="false" ht="12.75" hidden="false" customHeight="false" outlineLevel="0" collapsed="false">
      <c r="A16" s="16" t="s">
        <v>33</v>
      </c>
      <c r="B16" s="19" t="s">
        <v>34</v>
      </c>
      <c r="C16" s="13" t="s">
        <v>22</v>
      </c>
      <c r="D16" s="22" t="n">
        <v>138449.74</v>
      </c>
      <c r="E16" s="15"/>
      <c r="F16" s="15"/>
      <c r="G16" s="15"/>
      <c r="H16" s="15"/>
      <c r="I16" s="15"/>
      <c r="J16" s="15"/>
    </row>
    <row r="17" customFormat="false" ht="12.75" hidden="false" customHeight="false" outlineLevel="0" collapsed="false">
      <c r="A17" s="16" t="s">
        <v>35</v>
      </c>
      <c r="B17" s="17" t="s">
        <v>36</v>
      </c>
      <c r="C17" s="13" t="s">
        <v>22</v>
      </c>
      <c r="D17" s="18" t="n">
        <f aca="false">D18</f>
        <v>40919.81</v>
      </c>
      <c r="E17" s="15"/>
      <c r="F17" s="15"/>
      <c r="G17" s="15"/>
      <c r="H17" s="15"/>
      <c r="I17" s="15"/>
      <c r="J17" s="15"/>
    </row>
    <row r="18" customFormat="false" ht="12.75" hidden="false" customHeight="false" outlineLevel="0" collapsed="false">
      <c r="A18" s="16" t="s">
        <v>37</v>
      </c>
      <c r="B18" s="24" t="s">
        <v>38</v>
      </c>
      <c r="C18" s="13" t="s">
        <v>22</v>
      </c>
      <c r="D18" s="25" t="n">
        <v>40919.81</v>
      </c>
      <c r="E18" s="15"/>
      <c r="F18" s="15"/>
      <c r="G18" s="15"/>
      <c r="H18" s="15"/>
      <c r="I18" s="15"/>
      <c r="J18" s="15"/>
    </row>
    <row r="19" customFormat="false" ht="12.75" hidden="false" customHeight="false" outlineLevel="0" collapsed="false">
      <c r="A19" s="16" t="s">
        <v>39</v>
      </c>
      <c r="B19" s="19" t="s">
        <v>40</v>
      </c>
      <c r="C19" s="13" t="s">
        <v>22</v>
      </c>
      <c r="D19" s="26"/>
      <c r="E19" s="15"/>
      <c r="F19" s="15"/>
      <c r="G19" s="15"/>
      <c r="H19" s="15"/>
      <c r="I19" s="15"/>
      <c r="J19" s="15"/>
    </row>
    <row r="20" customFormat="false" ht="12.75" hidden="false" customHeight="false" outlineLevel="0" collapsed="false">
      <c r="A20" s="16" t="s">
        <v>41</v>
      </c>
      <c r="B20" s="19" t="s">
        <v>42</v>
      </c>
      <c r="C20" s="13" t="s">
        <v>22</v>
      </c>
      <c r="D20" s="26"/>
      <c r="E20" s="15"/>
      <c r="F20" s="15"/>
      <c r="G20" s="15"/>
      <c r="H20" s="15"/>
      <c r="I20" s="15"/>
      <c r="J20" s="15"/>
    </row>
    <row r="21" customFormat="false" ht="12.75" hidden="false" customHeight="false" outlineLevel="0" collapsed="false">
      <c r="A21" s="16" t="s">
        <v>43</v>
      </c>
      <c r="B21" s="19" t="s">
        <v>44</v>
      </c>
      <c r="C21" s="13" t="s">
        <v>22</v>
      </c>
      <c r="D21" s="27"/>
      <c r="E21" s="15"/>
      <c r="F21" s="15"/>
      <c r="G21" s="15"/>
      <c r="H21" s="15"/>
      <c r="I21" s="15"/>
      <c r="J21" s="15"/>
    </row>
    <row r="22" customFormat="false" ht="12.75" hidden="false" customHeight="false" outlineLevel="0" collapsed="false">
      <c r="A22" s="16" t="s">
        <v>45</v>
      </c>
      <c r="B22" s="19" t="s">
        <v>46</v>
      </c>
      <c r="C22" s="13" t="s">
        <v>22</v>
      </c>
      <c r="D22" s="26"/>
      <c r="E22" s="15"/>
      <c r="F22" s="15"/>
      <c r="G22" s="15"/>
      <c r="H22" s="15"/>
      <c r="I22" s="15"/>
      <c r="J22" s="15"/>
    </row>
    <row r="23" customFormat="false" ht="12.75" hidden="false" customHeight="false" outlineLevel="0" collapsed="false">
      <c r="A23" s="16" t="s">
        <v>47</v>
      </c>
      <c r="B23" s="17" t="s">
        <v>48</v>
      </c>
      <c r="C23" s="13" t="s">
        <v>22</v>
      </c>
      <c r="D23" s="18" t="n">
        <f aca="false">SUM(D17)</f>
        <v>40919.81</v>
      </c>
      <c r="E23" s="14"/>
      <c r="F23" s="15"/>
      <c r="G23" s="15"/>
      <c r="H23" s="15"/>
      <c r="I23" s="15"/>
      <c r="J23" s="15"/>
    </row>
    <row r="24" customFormat="false" ht="12.75" hidden="false" customHeight="false" outlineLevel="0" collapsed="false">
      <c r="A24" s="16" t="s">
        <v>49</v>
      </c>
      <c r="B24" s="17" t="s">
        <v>50</v>
      </c>
      <c r="C24" s="13" t="s">
        <v>22</v>
      </c>
      <c r="D24" s="18" t="n">
        <v>0</v>
      </c>
      <c r="E24" s="15"/>
      <c r="F24" s="28"/>
      <c r="G24" s="28"/>
      <c r="H24" s="15"/>
      <c r="I24" s="28"/>
      <c r="J24" s="28"/>
    </row>
    <row r="25" customFormat="false" ht="12.75" hidden="false" customHeight="false" outlineLevel="0" collapsed="false">
      <c r="A25" s="16" t="s">
        <v>51</v>
      </c>
      <c r="B25" s="58" t="s">
        <v>183</v>
      </c>
      <c r="C25" s="13" t="s">
        <v>22</v>
      </c>
      <c r="D25" s="26"/>
      <c r="E25" s="15"/>
      <c r="F25" s="29"/>
      <c r="G25" s="30"/>
      <c r="H25" s="15"/>
      <c r="I25" s="31"/>
      <c r="J25" s="30"/>
    </row>
    <row r="26" customFormat="false" ht="12.75" hidden="false" customHeight="false" outlineLevel="0" collapsed="false">
      <c r="A26" s="16" t="s">
        <v>53</v>
      </c>
      <c r="B26" s="58" t="s">
        <v>184</v>
      </c>
      <c r="C26" s="13" t="s">
        <v>22</v>
      </c>
      <c r="D26" s="18" t="n">
        <f aca="false">D10+D13-D17</f>
        <v>529053.86</v>
      </c>
      <c r="E26" s="15"/>
      <c r="F26" s="29"/>
      <c r="G26" s="30"/>
      <c r="H26" s="15"/>
      <c r="I26" s="29"/>
      <c r="J26" s="30"/>
    </row>
    <row r="27" customFormat="false" ht="26.25" hidden="false" customHeight="true" outlineLevel="0" collapsed="false">
      <c r="A27" s="11" t="s">
        <v>55</v>
      </c>
      <c r="B27" s="11"/>
      <c r="C27" s="11"/>
      <c r="D27" s="11"/>
      <c r="E27" s="15"/>
      <c r="F27" s="29"/>
      <c r="G27" s="30"/>
      <c r="H27" s="15"/>
      <c r="I27" s="29"/>
      <c r="J27" s="30"/>
    </row>
    <row r="28" customFormat="false" ht="12.75" hidden="false" customHeight="false" outlineLevel="0" collapsed="false">
      <c r="A28" s="16" t="s">
        <v>56</v>
      </c>
      <c r="B28" s="17" t="s">
        <v>57</v>
      </c>
      <c r="C28" s="13" t="s">
        <v>11</v>
      </c>
      <c r="D28" s="13"/>
      <c r="E28" s="15"/>
      <c r="F28" s="29"/>
      <c r="G28" s="30"/>
      <c r="H28" s="15"/>
      <c r="I28" s="29"/>
      <c r="J28" s="30"/>
    </row>
    <row r="29" customFormat="false" ht="12.75" hidden="false" customHeight="false" outlineLevel="0" collapsed="false">
      <c r="A29" s="16" t="s">
        <v>58</v>
      </c>
      <c r="B29" s="17" t="s">
        <v>59</v>
      </c>
      <c r="C29" s="13" t="s">
        <v>11</v>
      </c>
      <c r="D29" s="13"/>
      <c r="E29" s="14"/>
      <c r="F29" s="29"/>
      <c r="G29" s="30"/>
      <c r="H29" s="15"/>
      <c r="I29" s="29"/>
      <c r="J29" s="30"/>
    </row>
    <row r="30" customFormat="false" ht="12.75" hidden="false" customHeight="false" outlineLevel="0" collapsed="false">
      <c r="A30" s="16"/>
      <c r="B30" s="32"/>
      <c r="C30" s="13"/>
      <c r="D30" s="13"/>
      <c r="E30" s="14"/>
      <c r="F30" s="29"/>
      <c r="G30" s="30"/>
      <c r="H30" s="15"/>
      <c r="I30" s="29"/>
      <c r="J30" s="30"/>
    </row>
    <row r="31" customFormat="false" ht="12.75" hidden="false" customHeight="false" outlineLevel="0" collapsed="false">
      <c r="A31" s="16" t="s">
        <v>60</v>
      </c>
      <c r="B31" s="17" t="s">
        <v>61</v>
      </c>
      <c r="C31" s="13" t="s">
        <v>11</v>
      </c>
      <c r="D31" s="20"/>
      <c r="E31" s="33"/>
      <c r="F31" s="29"/>
      <c r="G31" s="30"/>
      <c r="H31" s="15"/>
      <c r="I31" s="29"/>
      <c r="J31" s="30"/>
    </row>
    <row r="32" customFormat="false" ht="12.75" hidden="false" customHeight="true" outlineLevel="0" collapsed="false">
      <c r="A32" s="16"/>
      <c r="B32" s="17" t="s">
        <v>62</v>
      </c>
      <c r="C32" s="13"/>
      <c r="D32" s="34" t="n">
        <f aca="false">SUM(D33:D34)</f>
        <v>569973.67</v>
      </c>
      <c r="E32" s="35"/>
      <c r="F32" s="29"/>
      <c r="G32" s="30"/>
      <c r="H32" s="15"/>
      <c r="I32" s="29"/>
      <c r="J32" s="30"/>
    </row>
    <row r="33" customFormat="false" ht="12.75" hidden="false" customHeight="false" outlineLevel="0" collapsed="false">
      <c r="A33" s="36"/>
      <c r="B33" s="37" t="s">
        <v>63</v>
      </c>
      <c r="C33" s="13" t="s">
        <v>22</v>
      </c>
      <c r="D33" s="38" t="n">
        <f aca="false">SUM(D16)</f>
        <v>138449.74</v>
      </c>
      <c r="E33" s="33"/>
      <c r="F33" s="29"/>
      <c r="G33" s="30"/>
      <c r="H33" s="15"/>
      <c r="I33" s="29"/>
      <c r="J33" s="30"/>
    </row>
    <row r="34" customFormat="false" ht="12.75" hidden="false" customHeight="false" outlineLevel="0" collapsed="false">
      <c r="A34" s="16"/>
      <c r="B34" s="37" t="s">
        <v>64</v>
      </c>
      <c r="C34" s="13" t="s">
        <v>22</v>
      </c>
      <c r="D34" s="34" t="n">
        <f aca="false">SUM(D35:D42)</f>
        <v>431523.93</v>
      </c>
      <c r="E34" s="33"/>
      <c r="F34" s="29"/>
      <c r="G34" s="30"/>
      <c r="H34" s="15"/>
      <c r="I34" s="29"/>
      <c r="J34" s="30"/>
    </row>
    <row r="35" customFormat="false" ht="12.75" hidden="false" customHeight="false" outlineLevel="0" collapsed="false">
      <c r="A35" s="16"/>
      <c r="B35" s="39" t="s">
        <v>65</v>
      </c>
      <c r="C35" s="13" t="s">
        <v>22</v>
      </c>
      <c r="D35" s="40" t="n">
        <f aca="false">SUM(D15)</f>
        <v>244550.02</v>
      </c>
      <c r="E35" s="33"/>
      <c r="F35" s="29"/>
      <c r="G35" s="30"/>
      <c r="H35" s="15"/>
      <c r="I35" s="29"/>
      <c r="J35" s="30"/>
    </row>
    <row r="36" customFormat="false" ht="12.75" hidden="false" customHeight="false" outlineLevel="0" collapsed="false">
      <c r="A36" s="16"/>
      <c r="B36" s="39" t="s">
        <v>66</v>
      </c>
      <c r="C36" s="13" t="s">
        <v>22</v>
      </c>
      <c r="D36" s="38" t="n">
        <v>34130.16</v>
      </c>
      <c r="E36" s="33"/>
      <c r="F36" s="29"/>
      <c r="G36" s="30"/>
      <c r="H36" s="15"/>
      <c r="I36" s="29"/>
      <c r="J36" s="30"/>
    </row>
    <row r="37" customFormat="false" ht="12.75" hidden="false" customHeight="false" outlineLevel="0" collapsed="false">
      <c r="A37" s="16"/>
      <c r="B37" s="39" t="s">
        <v>67</v>
      </c>
      <c r="C37" s="13" t="s">
        <v>22</v>
      </c>
      <c r="D37" s="38" t="n">
        <v>41549.76</v>
      </c>
      <c r="E37" s="33"/>
      <c r="F37" s="29"/>
      <c r="G37" s="30"/>
      <c r="H37" s="15"/>
      <c r="I37" s="29"/>
      <c r="J37" s="30"/>
    </row>
    <row r="38" customFormat="false" ht="12.75" hidden="false" customHeight="false" outlineLevel="0" collapsed="false">
      <c r="A38" s="16"/>
      <c r="B38" s="39" t="s">
        <v>68</v>
      </c>
      <c r="C38" s="13"/>
      <c r="D38" s="38" t="n">
        <v>0</v>
      </c>
      <c r="E38" s="33"/>
      <c r="F38" s="29"/>
      <c r="G38" s="30"/>
      <c r="H38" s="15"/>
      <c r="I38" s="29"/>
      <c r="J38" s="30"/>
    </row>
    <row r="39" customFormat="false" ht="12.75" hidden="false" customHeight="false" outlineLevel="0" collapsed="false">
      <c r="A39" s="16"/>
      <c r="B39" s="39" t="s">
        <v>69</v>
      </c>
      <c r="C39" s="13" t="s">
        <v>22</v>
      </c>
      <c r="D39" s="38" t="n">
        <v>0</v>
      </c>
      <c r="E39" s="33"/>
      <c r="F39" s="29"/>
      <c r="G39" s="30"/>
      <c r="H39" s="15"/>
      <c r="I39" s="29"/>
      <c r="J39" s="30"/>
    </row>
    <row r="40" customFormat="false" ht="13.5" hidden="false" customHeight="true" outlineLevel="0" collapsed="false">
      <c r="A40" s="16"/>
      <c r="B40" s="39" t="s">
        <v>70</v>
      </c>
      <c r="C40" s="13" t="s">
        <v>22</v>
      </c>
      <c r="D40" s="38" t="n">
        <v>3487.21</v>
      </c>
      <c r="E40" s="33"/>
      <c r="F40" s="29"/>
      <c r="G40" s="30"/>
      <c r="H40" s="15"/>
      <c r="I40" s="29"/>
      <c r="J40" s="30"/>
    </row>
    <row r="41" customFormat="false" ht="14.25" hidden="false" customHeight="true" outlineLevel="0" collapsed="false">
      <c r="A41" s="16"/>
      <c r="B41" s="39" t="s">
        <v>71</v>
      </c>
      <c r="C41" s="13" t="s">
        <v>22</v>
      </c>
      <c r="D41" s="38" t="n">
        <v>73305.65</v>
      </c>
      <c r="E41" s="33"/>
      <c r="F41" s="29"/>
      <c r="G41" s="30"/>
      <c r="H41" s="15"/>
      <c r="I41" s="29"/>
      <c r="J41" s="30"/>
    </row>
    <row r="42" customFormat="false" ht="12.75" hidden="false" customHeight="true" outlineLevel="0" collapsed="false">
      <c r="A42" s="16"/>
      <c r="B42" s="39" t="s">
        <v>72</v>
      </c>
      <c r="C42" s="13" t="s">
        <v>22</v>
      </c>
      <c r="D42" s="38" t="n">
        <f aca="false">34500.95+0.18</f>
        <v>34501.13</v>
      </c>
      <c r="E42" s="15"/>
      <c r="F42" s="29"/>
      <c r="G42" s="30"/>
      <c r="H42" s="15"/>
      <c r="I42" s="29"/>
      <c r="J42" s="30"/>
    </row>
    <row r="43" customFormat="false" ht="13.5" hidden="false" customHeight="true" outlineLevel="0" collapsed="false">
      <c r="A43" s="16" t="s">
        <v>73</v>
      </c>
      <c r="B43" s="17" t="s">
        <v>74</v>
      </c>
      <c r="C43" s="13" t="s">
        <v>75</v>
      </c>
      <c r="D43" s="13"/>
      <c r="E43" s="15"/>
      <c r="F43" s="29"/>
      <c r="G43" s="30"/>
      <c r="H43" s="15"/>
      <c r="I43" s="29"/>
      <c r="J43" s="30"/>
    </row>
    <row r="44" customFormat="false" ht="12.75" hidden="false" customHeight="false" outlineLevel="0" collapsed="false">
      <c r="A44" s="10" t="s">
        <v>76</v>
      </c>
      <c r="B44" s="41" t="s">
        <v>77</v>
      </c>
      <c r="C44" s="12" t="s">
        <v>75</v>
      </c>
      <c r="D44" s="13"/>
      <c r="E44" s="15"/>
      <c r="F44" s="29"/>
      <c r="G44" s="30"/>
      <c r="H44" s="15"/>
      <c r="I44" s="31"/>
      <c r="J44" s="30"/>
    </row>
    <row r="45" customFormat="false" ht="12.75" hidden="false" customHeight="false" outlineLevel="0" collapsed="false">
      <c r="A45" s="10" t="s">
        <v>78</v>
      </c>
      <c r="B45" s="41" t="s">
        <v>79</v>
      </c>
      <c r="C45" s="12" t="s">
        <v>75</v>
      </c>
      <c r="D45" s="13"/>
      <c r="E45" s="15"/>
      <c r="F45" s="29"/>
      <c r="G45" s="30"/>
      <c r="H45" s="15"/>
      <c r="I45" s="31"/>
      <c r="J45" s="30"/>
    </row>
    <row r="46" customFormat="false" ht="12.75" hidden="false" customHeight="true" outlineLevel="0" collapsed="false">
      <c r="A46" s="10" t="s">
        <v>80</v>
      </c>
      <c r="B46" s="17" t="s">
        <v>81</v>
      </c>
      <c r="C46" s="12" t="s">
        <v>22</v>
      </c>
      <c r="D46" s="13"/>
      <c r="E46" s="15"/>
      <c r="F46" s="29"/>
      <c r="G46" s="30"/>
      <c r="H46" s="15"/>
      <c r="I46" s="29"/>
      <c r="J46" s="30"/>
    </row>
    <row r="47" customFormat="false" ht="12.75" hidden="false" customHeight="true" outlineLevel="0" collapsed="false">
      <c r="A47" s="11" t="s">
        <v>82</v>
      </c>
      <c r="B47" s="11"/>
      <c r="C47" s="11"/>
      <c r="D47" s="11"/>
      <c r="E47" s="15"/>
      <c r="F47" s="29"/>
      <c r="G47" s="30"/>
      <c r="H47" s="15"/>
      <c r="I47" s="29"/>
      <c r="J47" s="30"/>
    </row>
    <row r="48" customFormat="false" ht="12.75" hidden="false" customHeight="false" outlineLevel="0" collapsed="false">
      <c r="A48" s="10" t="s">
        <v>83</v>
      </c>
      <c r="B48" s="17" t="s">
        <v>84</v>
      </c>
      <c r="C48" s="12" t="s">
        <v>22</v>
      </c>
      <c r="D48" s="42" t="n">
        <f aca="false">D50</f>
        <v>0</v>
      </c>
      <c r="E48" s="15"/>
      <c r="F48" s="29"/>
      <c r="G48" s="30"/>
      <c r="H48" s="15"/>
      <c r="I48" s="29"/>
      <c r="J48" s="30"/>
    </row>
    <row r="49" customFormat="false" ht="12.75" hidden="false" customHeight="false" outlineLevel="0" collapsed="false">
      <c r="A49" s="10" t="s">
        <v>85</v>
      </c>
      <c r="B49" s="43" t="s">
        <v>86</v>
      </c>
      <c r="C49" s="12" t="s">
        <v>22</v>
      </c>
      <c r="D49" s="44"/>
      <c r="E49" s="15"/>
      <c r="F49" s="29"/>
      <c r="G49" s="30"/>
      <c r="H49" s="15"/>
      <c r="I49" s="29"/>
      <c r="J49" s="30"/>
    </row>
    <row r="50" customFormat="false" ht="12.75" hidden="false" customHeight="false" outlineLevel="0" collapsed="false">
      <c r="A50" s="10" t="s">
        <v>87</v>
      </c>
      <c r="B50" s="43" t="s">
        <v>88</v>
      </c>
      <c r="C50" s="12" t="s">
        <v>22</v>
      </c>
      <c r="D50" s="42" t="n">
        <v>0</v>
      </c>
      <c r="E50" s="15"/>
      <c r="F50" s="29"/>
      <c r="G50" s="30"/>
      <c r="H50" s="15"/>
      <c r="I50" s="29"/>
      <c r="J50" s="30"/>
    </row>
    <row r="51" customFormat="false" ht="12.75" hidden="false" customHeight="false" outlineLevel="0" collapsed="false">
      <c r="A51" s="10" t="s">
        <v>89</v>
      </c>
      <c r="B51" s="17" t="s">
        <v>50</v>
      </c>
      <c r="C51" s="12" t="s">
        <v>22</v>
      </c>
      <c r="D51" s="45" t="n">
        <f aca="false">D53+D48</f>
        <v>59502.67</v>
      </c>
      <c r="E51" s="15"/>
      <c r="F51" s="29"/>
      <c r="G51" s="30"/>
      <c r="H51" s="15"/>
      <c r="I51" s="29"/>
      <c r="J51" s="30"/>
    </row>
    <row r="52" customFormat="false" ht="12.75" hidden="false" customHeight="false" outlineLevel="0" collapsed="false">
      <c r="A52" s="10" t="s">
        <v>91</v>
      </c>
      <c r="B52" s="43" t="s">
        <v>86</v>
      </c>
      <c r="C52" s="12" t="s">
        <v>22</v>
      </c>
      <c r="D52" s="20"/>
      <c r="E52" s="15"/>
      <c r="F52" s="29"/>
      <c r="G52" s="30"/>
      <c r="H52" s="15"/>
      <c r="I52" s="29"/>
      <c r="J52" s="30"/>
    </row>
    <row r="53" customFormat="false" ht="12.75" hidden="false" customHeight="false" outlineLevel="0" collapsed="false">
      <c r="A53" s="10" t="s">
        <v>92</v>
      </c>
      <c r="B53" s="43" t="s">
        <v>88</v>
      </c>
      <c r="C53" s="12" t="s">
        <v>22</v>
      </c>
      <c r="D53" s="45" t="n">
        <f aca="false">D80+D98+D60+D70+D89+D107</f>
        <v>59502.67</v>
      </c>
      <c r="E53" s="15"/>
      <c r="F53" s="29"/>
      <c r="G53" s="30"/>
      <c r="H53" s="15"/>
      <c r="I53" s="29"/>
      <c r="J53" s="30"/>
    </row>
    <row r="54" customFormat="false" ht="12.75" hidden="false" customHeight="true" outlineLevel="0" collapsed="false">
      <c r="A54" s="11" t="s">
        <v>93</v>
      </c>
      <c r="B54" s="11"/>
      <c r="C54" s="11"/>
      <c r="D54" s="11"/>
      <c r="E54" s="15"/>
      <c r="F54" s="29"/>
      <c r="G54" s="30"/>
      <c r="H54" s="15"/>
      <c r="I54" s="29"/>
      <c r="J54" s="30"/>
    </row>
    <row r="55" customFormat="false" ht="12.75" hidden="false" customHeight="false" outlineLevel="0" collapsed="false">
      <c r="A55" s="10" t="s">
        <v>94</v>
      </c>
      <c r="B55" s="47" t="s">
        <v>95</v>
      </c>
      <c r="C55" s="12" t="s">
        <v>11</v>
      </c>
      <c r="D55" s="13"/>
      <c r="E55" s="33"/>
      <c r="F55" s="29"/>
      <c r="G55" s="30"/>
      <c r="H55" s="15"/>
      <c r="I55" s="29"/>
      <c r="J55" s="30"/>
    </row>
    <row r="56" customFormat="false" ht="12.75" hidden="false" customHeight="false" outlineLevel="0" collapsed="false">
      <c r="A56" s="10" t="s">
        <v>96</v>
      </c>
      <c r="B56" s="17" t="s">
        <v>97</v>
      </c>
      <c r="C56" s="13" t="s">
        <v>11</v>
      </c>
      <c r="D56" s="13" t="s">
        <v>98</v>
      </c>
      <c r="E56" s="33"/>
      <c r="F56" s="15"/>
      <c r="G56" s="15"/>
      <c r="H56" s="15"/>
      <c r="I56" s="29"/>
      <c r="J56" s="30"/>
    </row>
    <row r="57" customFormat="false" ht="14.25" hidden="false" customHeight="true" outlineLevel="0" collapsed="false">
      <c r="A57" s="10" t="s">
        <v>99</v>
      </c>
      <c r="B57" s="17" t="s">
        <v>100</v>
      </c>
      <c r="C57" s="13" t="s">
        <v>101</v>
      </c>
      <c r="D57" s="48" t="n">
        <f aca="false">D58/2149.72</f>
        <v>0</v>
      </c>
      <c r="E57" s="49"/>
      <c r="F57" s="28"/>
      <c r="G57" s="28"/>
      <c r="H57" s="15"/>
      <c r="I57" s="29"/>
      <c r="J57" s="30"/>
    </row>
    <row r="58" customFormat="false" ht="12.75" hidden="false" customHeight="false" outlineLevel="0" collapsed="false">
      <c r="A58" s="10" t="s">
        <v>102</v>
      </c>
      <c r="B58" s="17" t="s">
        <v>103</v>
      </c>
      <c r="C58" s="13" t="s">
        <v>22</v>
      </c>
      <c r="D58" s="50"/>
      <c r="E58" s="49"/>
      <c r="F58" s="29"/>
      <c r="G58" s="51"/>
      <c r="H58" s="15"/>
      <c r="I58" s="29"/>
      <c r="J58" s="30"/>
    </row>
    <row r="59" customFormat="false" ht="12.75" hidden="false" customHeight="false" outlineLevel="0" collapsed="false">
      <c r="A59" s="10" t="s">
        <v>104</v>
      </c>
      <c r="B59" s="17" t="s">
        <v>105</v>
      </c>
      <c r="C59" s="13" t="s">
        <v>22</v>
      </c>
      <c r="D59" s="50"/>
      <c r="E59" s="15"/>
      <c r="F59" s="29"/>
      <c r="G59" s="51"/>
      <c r="H59" s="15"/>
      <c r="I59" s="29"/>
      <c r="J59" s="30"/>
    </row>
    <row r="60" customFormat="false" ht="12.75" hidden="false" customHeight="false" outlineLevel="0" collapsed="false">
      <c r="A60" s="10" t="s">
        <v>106</v>
      </c>
      <c r="B60" s="17" t="s">
        <v>107</v>
      </c>
      <c r="C60" s="13" t="s">
        <v>22</v>
      </c>
      <c r="D60" s="38" t="n">
        <f aca="false">D58-D59</f>
        <v>0</v>
      </c>
      <c r="E60" s="49"/>
      <c r="F60" s="29"/>
      <c r="G60" s="51"/>
      <c r="H60" s="15"/>
      <c r="I60" s="15"/>
      <c r="J60" s="15"/>
    </row>
    <row r="61" customFormat="false" ht="12.75" hidden="false" customHeight="false" outlineLevel="0" collapsed="false">
      <c r="A61" s="10" t="s">
        <v>108</v>
      </c>
      <c r="B61" s="17" t="s">
        <v>109</v>
      </c>
      <c r="C61" s="13" t="s">
        <v>22</v>
      </c>
      <c r="D61" s="50"/>
      <c r="E61" s="52"/>
      <c r="F61" s="29"/>
      <c r="G61" s="51"/>
      <c r="H61" s="15"/>
      <c r="I61" s="15"/>
      <c r="J61" s="15"/>
    </row>
    <row r="62" customFormat="false" ht="12.75" hidden="false" customHeight="true" outlineLevel="0" collapsed="false">
      <c r="A62" s="10" t="s">
        <v>110</v>
      </c>
      <c r="B62" s="17" t="s">
        <v>111</v>
      </c>
      <c r="C62" s="13" t="s">
        <v>22</v>
      </c>
      <c r="D62" s="50"/>
      <c r="E62" s="52"/>
      <c r="F62" s="29"/>
      <c r="G62" s="51"/>
      <c r="H62" s="15"/>
      <c r="I62" s="15"/>
      <c r="J62" s="15"/>
    </row>
    <row r="63" customFormat="false" ht="12.75" hidden="false" customHeight="false" outlineLevel="0" collapsed="false">
      <c r="A63" s="10" t="s">
        <v>112</v>
      </c>
      <c r="B63" s="17" t="s">
        <v>113</v>
      </c>
      <c r="C63" s="13" t="s">
        <v>22</v>
      </c>
      <c r="D63" s="50" t="n">
        <f aca="false">D60</f>
        <v>0</v>
      </c>
      <c r="E63" s="14"/>
      <c r="F63" s="29"/>
      <c r="G63" s="30"/>
      <c r="H63" s="15"/>
      <c r="I63" s="15"/>
      <c r="J63" s="15"/>
    </row>
    <row r="64" customFormat="false" ht="12.75" hidden="false" customHeight="false" outlineLevel="0" collapsed="false">
      <c r="A64" s="10" t="s">
        <v>114</v>
      </c>
      <c r="B64" s="17" t="s">
        <v>115</v>
      </c>
      <c r="C64" s="13" t="s">
        <v>22</v>
      </c>
      <c r="D64" s="50"/>
      <c r="E64" s="15"/>
      <c r="F64" s="15"/>
      <c r="G64" s="15"/>
      <c r="H64" s="15"/>
      <c r="I64" s="15"/>
      <c r="J64" s="15"/>
    </row>
    <row r="65" customFormat="false" ht="21.75" hidden="false" customHeight="true" outlineLevel="0" collapsed="false">
      <c r="A65" s="10" t="s">
        <v>116</v>
      </c>
      <c r="B65" s="47" t="s">
        <v>117</v>
      </c>
      <c r="C65" s="12" t="s">
        <v>11</v>
      </c>
      <c r="D65" s="13"/>
      <c r="E65" s="15"/>
      <c r="F65" s="15"/>
      <c r="G65" s="15"/>
      <c r="H65" s="15"/>
      <c r="I65" s="15"/>
      <c r="J65" s="15"/>
    </row>
    <row r="66" customFormat="false" ht="12.75" hidden="false" customHeight="false" outlineLevel="0" collapsed="false">
      <c r="A66" s="10" t="s">
        <v>118</v>
      </c>
      <c r="B66" s="17" t="s">
        <v>97</v>
      </c>
      <c r="C66" s="13" t="s">
        <v>11</v>
      </c>
      <c r="D66" s="53" t="s">
        <v>119</v>
      </c>
      <c r="E66" s="15"/>
      <c r="F66" s="15"/>
      <c r="G66" s="15"/>
      <c r="H66" s="15"/>
      <c r="I66" s="15"/>
      <c r="J66" s="15"/>
    </row>
    <row r="67" customFormat="false" ht="12.75" hidden="false" customHeight="false" outlineLevel="0" collapsed="false">
      <c r="A67" s="10" t="s">
        <v>120</v>
      </c>
      <c r="B67" s="17" t="s">
        <v>100</v>
      </c>
      <c r="C67" s="13" t="s">
        <v>101</v>
      </c>
      <c r="D67" s="48" t="n">
        <f aca="false">D68/2149.72</f>
        <v>0</v>
      </c>
      <c r="E67" s="15"/>
      <c r="F67" s="15"/>
      <c r="G67" s="15"/>
      <c r="H67" s="15"/>
      <c r="I67" s="15"/>
      <c r="J67" s="15"/>
    </row>
    <row r="68" customFormat="false" ht="12.75" hidden="false" customHeight="false" outlineLevel="0" collapsed="false">
      <c r="A68" s="10" t="s">
        <v>121</v>
      </c>
      <c r="B68" s="17" t="s">
        <v>103</v>
      </c>
      <c r="C68" s="13" t="s">
        <v>22</v>
      </c>
      <c r="D68" s="50"/>
      <c r="E68" s="15"/>
      <c r="F68" s="15"/>
      <c r="G68" s="15"/>
      <c r="H68" s="15"/>
      <c r="I68" s="15"/>
      <c r="J68" s="15"/>
    </row>
    <row r="69" customFormat="false" ht="12.75" hidden="false" customHeight="false" outlineLevel="0" collapsed="false">
      <c r="A69" s="10" t="s">
        <v>122</v>
      </c>
      <c r="B69" s="17" t="s">
        <v>105</v>
      </c>
      <c r="C69" s="13" t="s">
        <v>22</v>
      </c>
      <c r="D69" s="50"/>
      <c r="E69" s="15"/>
      <c r="F69" s="15"/>
      <c r="G69" s="15"/>
      <c r="H69" s="15"/>
      <c r="I69" s="15"/>
      <c r="J69" s="15"/>
    </row>
    <row r="70" customFormat="false" ht="12.75" hidden="false" customHeight="false" outlineLevel="0" collapsed="false">
      <c r="A70" s="10" t="s">
        <v>123</v>
      </c>
      <c r="B70" s="17" t="s">
        <v>107</v>
      </c>
      <c r="C70" s="13" t="s">
        <v>22</v>
      </c>
      <c r="D70" s="38" t="n">
        <f aca="false">D68-D69</f>
        <v>0</v>
      </c>
      <c r="E70" s="15"/>
      <c r="F70" s="15"/>
      <c r="G70" s="15"/>
      <c r="H70" s="15"/>
      <c r="I70" s="15"/>
      <c r="J70" s="15"/>
    </row>
    <row r="71" customFormat="false" ht="12.75" hidden="false" customHeight="false" outlineLevel="0" collapsed="false">
      <c r="A71" s="10" t="s">
        <v>124</v>
      </c>
      <c r="B71" s="17" t="s">
        <v>109</v>
      </c>
      <c r="C71" s="13" t="s">
        <v>22</v>
      </c>
      <c r="D71" s="50"/>
      <c r="E71" s="52"/>
      <c r="F71" s="15"/>
      <c r="G71" s="52"/>
      <c r="H71" s="15"/>
      <c r="I71" s="15"/>
      <c r="J71" s="15"/>
    </row>
    <row r="72" customFormat="false" ht="12.75" hidden="false" customHeight="false" outlineLevel="0" collapsed="false">
      <c r="A72" s="10" t="s">
        <v>125</v>
      </c>
      <c r="B72" s="17" t="s">
        <v>111</v>
      </c>
      <c r="C72" s="13" t="s">
        <v>22</v>
      </c>
      <c r="D72" s="50"/>
      <c r="E72" s="52"/>
      <c r="F72" s="15"/>
      <c r="G72" s="52"/>
      <c r="H72" s="15"/>
      <c r="I72" s="15"/>
      <c r="J72" s="15"/>
    </row>
    <row r="73" customFormat="false" ht="12.75" hidden="false" customHeight="false" outlineLevel="0" collapsed="false">
      <c r="A73" s="10" t="s">
        <v>126</v>
      </c>
      <c r="B73" s="17" t="s">
        <v>113</v>
      </c>
      <c r="C73" s="13" t="s">
        <v>22</v>
      </c>
      <c r="D73" s="50" t="n">
        <f aca="false">SUM(D71-D72)</f>
        <v>0</v>
      </c>
      <c r="E73" s="52"/>
      <c r="F73" s="15"/>
      <c r="G73" s="15"/>
      <c r="H73" s="15"/>
      <c r="I73" s="15"/>
      <c r="J73" s="15"/>
    </row>
    <row r="74" customFormat="false" ht="12.75" hidden="false" customHeight="false" outlineLevel="0" collapsed="false">
      <c r="A74" s="10" t="s">
        <v>114</v>
      </c>
      <c r="B74" s="17" t="s">
        <v>115</v>
      </c>
      <c r="C74" s="13" t="s">
        <v>22</v>
      </c>
      <c r="D74" s="50"/>
      <c r="E74" s="15"/>
      <c r="F74" s="15"/>
      <c r="G74" s="15"/>
      <c r="H74" s="15"/>
      <c r="I74" s="15"/>
      <c r="J74" s="15"/>
    </row>
    <row r="75" customFormat="false" ht="12.75" hidden="false" customHeight="false" outlineLevel="0" collapsed="false">
      <c r="A75" s="10" t="s">
        <v>127</v>
      </c>
      <c r="B75" s="47" t="s">
        <v>128</v>
      </c>
      <c r="C75" s="13" t="s">
        <v>11</v>
      </c>
      <c r="D75" s="13"/>
      <c r="E75" s="15"/>
      <c r="F75" s="15"/>
      <c r="G75" s="15"/>
      <c r="H75" s="15"/>
      <c r="I75" s="15"/>
      <c r="J75" s="15"/>
    </row>
    <row r="76" customFormat="false" ht="12.75" hidden="false" customHeight="false" outlineLevel="0" collapsed="false">
      <c r="A76" s="10" t="s">
        <v>129</v>
      </c>
      <c r="B76" s="17" t="s">
        <v>97</v>
      </c>
      <c r="C76" s="13" t="s">
        <v>11</v>
      </c>
      <c r="D76" s="53" t="s">
        <v>119</v>
      </c>
      <c r="E76" s="15"/>
      <c r="F76" s="15"/>
      <c r="G76" s="15"/>
      <c r="H76" s="15"/>
      <c r="I76" s="15"/>
      <c r="J76" s="15"/>
    </row>
    <row r="77" customFormat="false" ht="12.75" hidden="false" customHeight="false" outlineLevel="0" collapsed="false">
      <c r="A77" s="10" t="s">
        <v>130</v>
      </c>
      <c r="B77" s="17" t="s">
        <v>100</v>
      </c>
      <c r="C77" s="13" t="s">
        <v>101</v>
      </c>
      <c r="D77" s="54" t="n">
        <f aca="false">SUM(D78/32.76)</f>
        <v>0</v>
      </c>
      <c r="E77" s="15"/>
      <c r="F77" s="15"/>
      <c r="G77" s="15"/>
      <c r="H77" s="15"/>
      <c r="I77" s="15"/>
      <c r="J77" s="15"/>
    </row>
    <row r="78" customFormat="false" ht="12.75" hidden="false" customHeight="false" outlineLevel="0" collapsed="false">
      <c r="A78" s="10" t="s">
        <v>131</v>
      </c>
      <c r="B78" s="17" t="s">
        <v>103</v>
      </c>
      <c r="C78" s="13" t="s">
        <v>22</v>
      </c>
      <c r="D78" s="38"/>
      <c r="E78" s="15"/>
      <c r="F78" s="15"/>
      <c r="G78" s="15"/>
      <c r="H78" s="15"/>
      <c r="I78" s="15"/>
      <c r="J78" s="15"/>
    </row>
    <row r="79" customFormat="false" ht="12.75" hidden="false" customHeight="false" outlineLevel="0" collapsed="false">
      <c r="A79" s="10" t="s">
        <v>132</v>
      </c>
      <c r="B79" s="17" t="s">
        <v>105</v>
      </c>
      <c r="C79" s="13" t="s">
        <v>22</v>
      </c>
      <c r="D79" s="38"/>
      <c r="E79" s="15"/>
      <c r="F79" s="15"/>
      <c r="G79" s="15"/>
      <c r="H79" s="15"/>
      <c r="I79" s="15"/>
      <c r="J79" s="15"/>
    </row>
    <row r="80" customFormat="false" ht="12.75" hidden="false" customHeight="false" outlineLevel="0" collapsed="false">
      <c r="A80" s="10" t="s">
        <v>133</v>
      </c>
      <c r="B80" s="17" t="s">
        <v>107</v>
      </c>
      <c r="C80" s="13" t="s">
        <v>22</v>
      </c>
      <c r="D80" s="38" t="n">
        <f aca="false">D78-D79</f>
        <v>0</v>
      </c>
      <c r="E80" s="15"/>
      <c r="F80" s="15"/>
      <c r="G80" s="15"/>
      <c r="H80" s="15"/>
      <c r="I80" s="15"/>
      <c r="J80" s="15"/>
    </row>
    <row r="81" customFormat="false" ht="12.75" hidden="false" customHeight="false" outlineLevel="0" collapsed="false">
      <c r="A81" s="10" t="s">
        <v>134</v>
      </c>
      <c r="B81" s="17" t="s">
        <v>109</v>
      </c>
      <c r="C81" s="13" t="s">
        <v>22</v>
      </c>
      <c r="D81" s="38"/>
      <c r="F81" s="15"/>
      <c r="G81" s="15"/>
      <c r="H81" s="15"/>
      <c r="I81" s="15"/>
      <c r="J81" s="15"/>
    </row>
    <row r="82" customFormat="false" ht="12.75" hidden="false" customHeight="false" outlineLevel="0" collapsed="false">
      <c r="A82" s="10" t="s">
        <v>135</v>
      </c>
      <c r="B82" s="17" t="s">
        <v>111</v>
      </c>
      <c r="C82" s="13" t="s">
        <v>22</v>
      </c>
      <c r="D82" s="38"/>
      <c r="E82" s="15"/>
      <c r="F82" s="15"/>
      <c r="G82" s="15"/>
      <c r="H82" s="15"/>
      <c r="I82" s="15"/>
      <c r="J82" s="15"/>
    </row>
    <row r="83" customFormat="false" ht="12.75" hidden="false" customHeight="true" outlineLevel="0" collapsed="false">
      <c r="A83" s="10" t="s">
        <v>136</v>
      </c>
      <c r="B83" s="17" t="s">
        <v>113</v>
      </c>
      <c r="C83" s="13" t="s">
        <v>22</v>
      </c>
      <c r="D83" s="38" t="n">
        <f aca="false">SUM(D81-D82)</f>
        <v>0</v>
      </c>
      <c r="E83" s="15"/>
      <c r="F83" s="15"/>
      <c r="G83" s="15"/>
      <c r="H83" s="15"/>
      <c r="I83" s="15"/>
      <c r="J83" s="15"/>
    </row>
    <row r="84" customFormat="false" ht="12.75" hidden="false" customHeight="false" outlineLevel="0" collapsed="false">
      <c r="A84" s="10" t="s">
        <v>127</v>
      </c>
      <c r="B84" s="47" t="s">
        <v>137</v>
      </c>
      <c r="C84" s="13" t="s">
        <v>11</v>
      </c>
      <c r="D84" s="13"/>
      <c r="E84" s="15"/>
      <c r="F84" s="15"/>
      <c r="G84" s="15"/>
      <c r="H84" s="15"/>
      <c r="I84" s="15"/>
      <c r="J84" s="15"/>
    </row>
    <row r="85" customFormat="false" ht="12.75" hidden="false" customHeight="false" outlineLevel="0" collapsed="false">
      <c r="A85" s="10" t="s">
        <v>138</v>
      </c>
      <c r="B85" s="17" t="s">
        <v>97</v>
      </c>
      <c r="C85" s="13" t="s">
        <v>11</v>
      </c>
      <c r="D85" s="53" t="s">
        <v>119</v>
      </c>
      <c r="E85" s="15"/>
      <c r="F85" s="15"/>
      <c r="G85" s="15"/>
      <c r="H85" s="15"/>
      <c r="I85" s="15"/>
      <c r="J85" s="15"/>
    </row>
    <row r="86" customFormat="false" ht="12.75" hidden="false" customHeight="false" outlineLevel="0" collapsed="false">
      <c r="A86" s="10" t="s">
        <v>139</v>
      </c>
      <c r="B86" s="17" t="s">
        <v>100</v>
      </c>
      <c r="C86" s="13" t="s">
        <v>101</v>
      </c>
      <c r="D86" s="54" t="n">
        <f aca="false">SUM(D87/32.76)</f>
        <v>0</v>
      </c>
      <c r="E86" s="15"/>
      <c r="F86" s="15"/>
      <c r="G86" s="15"/>
      <c r="H86" s="15"/>
      <c r="I86" s="15"/>
      <c r="J86" s="15"/>
    </row>
    <row r="87" customFormat="false" ht="12.75" hidden="false" customHeight="false" outlineLevel="0" collapsed="false">
      <c r="A87" s="10" t="s">
        <v>140</v>
      </c>
      <c r="B87" s="17" t="s">
        <v>103</v>
      </c>
      <c r="C87" s="13" t="s">
        <v>22</v>
      </c>
      <c r="D87" s="38"/>
      <c r="E87" s="15"/>
      <c r="F87" s="15"/>
      <c r="G87" s="15"/>
      <c r="H87" s="15"/>
      <c r="I87" s="15"/>
      <c r="J87" s="15"/>
    </row>
    <row r="88" customFormat="false" ht="12.75" hidden="false" customHeight="false" outlineLevel="0" collapsed="false">
      <c r="A88" s="10" t="s">
        <v>141</v>
      </c>
      <c r="B88" s="17" t="s">
        <v>105</v>
      </c>
      <c r="C88" s="13" t="s">
        <v>22</v>
      </c>
      <c r="D88" s="38"/>
      <c r="E88" s="15"/>
      <c r="F88" s="15"/>
      <c r="G88" s="15"/>
      <c r="H88" s="15"/>
      <c r="I88" s="15"/>
      <c r="J88" s="15"/>
    </row>
    <row r="89" customFormat="false" ht="12.75" hidden="false" customHeight="false" outlineLevel="0" collapsed="false">
      <c r="A89" s="10" t="s">
        <v>142</v>
      </c>
      <c r="B89" s="17" t="s">
        <v>107</v>
      </c>
      <c r="C89" s="13" t="s">
        <v>22</v>
      </c>
      <c r="D89" s="38" t="n">
        <f aca="false">D87-D88</f>
        <v>0</v>
      </c>
      <c r="E89" s="15"/>
      <c r="F89" s="15"/>
      <c r="G89" s="15"/>
      <c r="H89" s="15"/>
      <c r="I89" s="15"/>
      <c r="J89" s="15"/>
    </row>
    <row r="90" customFormat="false" ht="12.75" hidden="false" customHeight="false" outlineLevel="0" collapsed="false">
      <c r="A90" s="10" t="s">
        <v>143</v>
      </c>
      <c r="B90" s="17" t="s">
        <v>109</v>
      </c>
      <c r="C90" s="13" t="s">
        <v>22</v>
      </c>
      <c r="D90" s="38"/>
      <c r="E90" s="15"/>
      <c r="F90" s="15"/>
      <c r="G90" s="15"/>
      <c r="H90" s="15"/>
      <c r="I90" s="15"/>
      <c r="J90" s="15"/>
    </row>
    <row r="91" customFormat="false" ht="12.75" hidden="false" customHeight="false" outlineLevel="0" collapsed="false">
      <c r="A91" s="10" t="s">
        <v>144</v>
      </c>
      <c r="B91" s="17" t="s">
        <v>111</v>
      </c>
      <c r="C91" s="13" t="s">
        <v>22</v>
      </c>
      <c r="D91" s="38" t="n">
        <f aca="false">D88</f>
        <v>0</v>
      </c>
      <c r="E91" s="15"/>
      <c r="F91" s="15"/>
      <c r="G91" s="15"/>
      <c r="H91" s="15"/>
      <c r="I91" s="15"/>
      <c r="J91" s="15"/>
    </row>
    <row r="92" customFormat="false" ht="12.75" hidden="false" customHeight="true" outlineLevel="0" collapsed="false">
      <c r="A92" s="10" t="s">
        <v>145</v>
      </c>
      <c r="B92" s="17" t="s">
        <v>113</v>
      </c>
      <c r="C92" s="13" t="s">
        <v>22</v>
      </c>
      <c r="D92" s="38" t="n">
        <f aca="false">SUM(D90-D91)</f>
        <v>0</v>
      </c>
      <c r="E92" s="15"/>
      <c r="F92" s="15"/>
      <c r="G92" s="15"/>
      <c r="H92" s="15"/>
      <c r="I92" s="15"/>
      <c r="J92" s="15"/>
    </row>
    <row r="93" customFormat="false" ht="12.75" hidden="false" customHeight="false" outlineLevel="0" collapsed="false">
      <c r="A93" s="10" t="s">
        <v>146</v>
      </c>
      <c r="B93" s="47" t="s">
        <v>147</v>
      </c>
      <c r="C93" s="13" t="s">
        <v>11</v>
      </c>
      <c r="D93" s="20"/>
      <c r="E93" s="15"/>
      <c r="F93" s="15"/>
      <c r="G93" s="15"/>
      <c r="H93" s="15"/>
      <c r="I93" s="15"/>
      <c r="J93" s="15"/>
    </row>
    <row r="94" customFormat="false" ht="12.75" hidden="false" customHeight="false" outlineLevel="0" collapsed="false">
      <c r="A94" s="10" t="s">
        <v>148</v>
      </c>
      <c r="B94" s="17" t="s">
        <v>97</v>
      </c>
      <c r="C94" s="13" t="s">
        <v>11</v>
      </c>
      <c r="D94" s="20" t="s">
        <v>119</v>
      </c>
      <c r="E94" s="15"/>
      <c r="F94" s="15"/>
      <c r="G94" s="15"/>
      <c r="H94" s="15"/>
      <c r="I94" s="15"/>
      <c r="J94" s="15"/>
    </row>
    <row r="95" customFormat="false" ht="12.75" hidden="false" customHeight="false" outlineLevel="0" collapsed="false">
      <c r="A95" s="10" t="s">
        <v>149</v>
      </c>
      <c r="B95" s="17" t="s">
        <v>100</v>
      </c>
      <c r="C95" s="13" t="s">
        <v>101</v>
      </c>
      <c r="D95" s="55" t="n">
        <f aca="false">SUM(D77+D86)</f>
        <v>0</v>
      </c>
      <c r="E95" s="15"/>
      <c r="F95" s="15"/>
      <c r="G95" s="15"/>
      <c r="H95" s="15"/>
      <c r="I95" s="15"/>
      <c r="J95" s="15"/>
    </row>
    <row r="96" customFormat="false" ht="12.75" hidden="false" customHeight="false" outlineLevel="0" collapsed="false">
      <c r="A96" s="10" t="s">
        <v>150</v>
      </c>
      <c r="B96" s="17" t="s">
        <v>103</v>
      </c>
      <c r="C96" s="13" t="s">
        <v>22</v>
      </c>
      <c r="D96" s="38"/>
      <c r="E96" s="15"/>
      <c r="F96" s="15"/>
      <c r="G96" s="15"/>
      <c r="H96" s="15"/>
      <c r="I96" s="15"/>
      <c r="J96" s="15"/>
    </row>
    <row r="97" customFormat="false" ht="12.75" hidden="false" customHeight="false" outlineLevel="0" collapsed="false">
      <c r="A97" s="10" t="s">
        <v>151</v>
      </c>
      <c r="B97" s="17" t="s">
        <v>105</v>
      </c>
      <c r="C97" s="13" t="s">
        <v>22</v>
      </c>
      <c r="D97" s="38"/>
      <c r="E97" s="15"/>
      <c r="F97" s="15"/>
      <c r="G97" s="15"/>
      <c r="H97" s="15"/>
      <c r="I97" s="15"/>
      <c r="J97" s="15"/>
    </row>
    <row r="98" customFormat="false" ht="12.75" hidden="false" customHeight="false" outlineLevel="0" collapsed="false">
      <c r="A98" s="10" t="s">
        <v>152</v>
      </c>
      <c r="B98" s="17" t="s">
        <v>107</v>
      </c>
      <c r="C98" s="13" t="s">
        <v>22</v>
      </c>
      <c r="D98" s="38" t="n">
        <f aca="false">D96-D97</f>
        <v>0</v>
      </c>
      <c r="E98" s="15"/>
      <c r="F98" s="15"/>
      <c r="G98" s="15"/>
      <c r="H98" s="15"/>
      <c r="I98" s="15"/>
      <c r="J98" s="15"/>
    </row>
    <row r="99" customFormat="false" ht="12.75" hidden="false" customHeight="false" outlineLevel="0" collapsed="false">
      <c r="A99" s="10" t="s">
        <v>153</v>
      </c>
      <c r="B99" s="17" t="s">
        <v>109</v>
      </c>
      <c r="C99" s="13" t="s">
        <v>22</v>
      </c>
      <c r="D99" s="38" t="n">
        <f aca="false">D96</f>
        <v>0</v>
      </c>
      <c r="E99" s="15"/>
      <c r="F99" s="15"/>
      <c r="G99" s="15"/>
      <c r="H99" s="15"/>
      <c r="I99" s="15"/>
      <c r="J99" s="15"/>
    </row>
    <row r="100" customFormat="false" ht="12.75" hidden="false" customHeight="false" outlineLevel="0" collapsed="false">
      <c r="A100" s="10" t="s">
        <v>154</v>
      </c>
      <c r="B100" s="17" t="s">
        <v>111</v>
      </c>
      <c r="C100" s="13" t="s">
        <v>22</v>
      </c>
      <c r="D100" s="38" t="n">
        <f aca="false">D97</f>
        <v>0</v>
      </c>
      <c r="E100" s="15"/>
      <c r="F100" s="15"/>
      <c r="G100" s="15"/>
      <c r="H100" s="15"/>
      <c r="I100" s="15"/>
      <c r="J100" s="15"/>
    </row>
    <row r="101" customFormat="false" ht="12.75" hidden="false" customHeight="false" outlineLevel="0" collapsed="false">
      <c r="A101" s="10" t="s">
        <v>155</v>
      </c>
      <c r="B101" s="17" t="s">
        <v>113</v>
      </c>
      <c r="C101" s="13" t="s">
        <v>22</v>
      </c>
      <c r="D101" s="38" t="n">
        <f aca="false">SUM(D99-D100)</f>
        <v>0</v>
      </c>
      <c r="E101" s="33"/>
      <c r="F101" s="29"/>
      <c r="G101" s="30"/>
      <c r="H101" s="15"/>
      <c r="I101" s="29"/>
      <c r="J101" s="30"/>
    </row>
    <row r="102" customFormat="false" ht="12.75" hidden="false" customHeight="false" outlineLevel="0" collapsed="false">
      <c r="A102" s="10" t="s">
        <v>156</v>
      </c>
      <c r="B102" s="47" t="s">
        <v>157</v>
      </c>
      <c r="C102" s="13" t="s">
        <v>11</v>
      </c>
      <c r="D102" s="20"/>
      <c r="E102" s="33"/>
      <c r="F102" s="15"/>
      <c r="G102" s="15"/>
      <c r="H102" s="15"/>
      <c r="I102" s="29"/>
      <c r="J102" s="30"/>
    </row>
    <row r="103" customFormat="false" ht="14.25" hidden="false" customHeight="true" outlineLevel="0" collapsed="false">
      <c r="A103" s="10" t="s">
        <v>158</v>
      </c>
      <c r="B103" s="17" t="s">
        <v>97</v>
      </c>
      <c r="C103" s="13" t="s">
        <v>11</v>
      </c>
      <c r="D103" s="53" t="s">
        <v>159</v>
      </c>
      <c r="E103" s="49"/>
      <c r="F103" s="28"/>
      <c r="G103" s="28"/>
      <c r="H103" s="15"/>
      <c r="I103" s="29"/>
      <c r="J103" s="30"/>
    </row>
    <row r="104" customFormat="false" ht="12.75" hidden="false" customHeight="false" outlineLevel="0" collapsed="false">
      <c r="A104" s="10" t="s">
        <v>160</v>
      </c>
      <c r="B104" s="17" t="s">
        <v>100</v>
      </c>
      <c r="C104" s="13" t="s">
        <v>101</v>
      </c>
      <c r="D104" s="54" t="n">
        <f aca="false">SUM(D105/3.71)</f>
        <v>18494.8194070081</v>
      </c>
      <c r="E104" s="49"/>
      <c r="F104" s="29"/>
      <c r="G104" s="51"/>
      <c r="H104" s="15"/>
      <c r="I104" s="29"/>
      <c r="J104" s="30"/>
    </row>
    <row r="105" customFormat="false" ht="12.75" hidden="false" customHeight="false" outlineLevel="0" collapsed="false">
      <c r="A105" s="10" t="s">
        <v>161</v>
      </c>
      <c r="B105" s="17" t="s">
        <v>103</v>
      </c>
      <c r="C105" s="13" t="s">
        <v>22</v>
      </c>
      <c r="D105" s="50" t="n">
        <v>68615.78</v>
      </c>
      <c r="E105" s="15"/>
      <c r="F105" s="29"/>
      <c r="G105" s="51"/>
      <c r="H105" s="15"/>
      <c r="I105" s="29"/>
      <c r="J105" s="30"/>
    </row>
    <row r="106" customFormat="false" ht="12.75" hidden="false" customHeight="false" outlineLevel="0" collapsed="false">
      <c r="A106" s="10" t="s">
        <v>162</v>
      </c>
      <c r="B106" s="17" t="s">
        <v>105</v>
      </c>
      <c r="C106" s="13" t="s">
        <v>22</v>
      </c>
      <c r="D106" s="50" t="n">
        <v>9113.11</v>
      </c>
      <c r="E106" s="49"/>
      <c r="F106" s="29"/>
      <c r="G106" s="51"/>
      <c r="H106" s="15"/>
      <c r="I106" s="15"/>
      <c r="J106" s="15"/>
    </row>
    <row r="107" customFormat="false" ht="12.75" hidden="false" customHeight="false" outlineLevel="0" collapsed="false">
      <c r="A107" s="10" t="s">
        <v>163</v>
      </c>
      <c r="B107" s="17" t="s">
        <v>107</v>
      </c>
      <c r="C107" s="13" t="s">
        <v>22</v>
      </c>
      <c r="D107" s="50" t="n">
        <f aca="false">D105-D106</f>
        <v>59502.67</v>
      </c>
      <c r="E107" s="15"/>
      <c r="F107" s="29"/>
      <c r="G107" s="51"/>
      <c r="H107" s="15"/>
      <c r="I107" s="15"/>
      <c r="J107" s="15"/>
    </row>
    <row r="108" customFormat="false" ht="12.75" hidden="false" customHeight="true" outlineLevel="0" collapsed="false">
      <c r="A108" s="10" t="s">
        <v>164</v>
      </c>
      <c r="B108" s="17" t="s">
        <v>109</v>
      </c>
      <c r="C108" s="13" t="s">
        <v>22</v>
      </c>
      <c r="D108" s="50" t="n">
        <v>268615.78</v>
      </c>
      <c r="E108" s="15"/>
      <c r="F108" s="29"/>
      <c r="G108" s="51"/>
      <c r="H108" s="15"/>
      <c r="I108" s="15"/>
      <c r="J108" s="15"/>
    </row>
    <row r="109" customFormat="false" ht="12.75" hidden="false" customHeight="false" outlineLevel="0" collapsed="false">
      <c r="A109" s="10" t="s">
        <v>165</v>
      </c>
      <c r="B109" s="17" t="s">
        <v>111</v>
      </c>
      <c r="C109" s="13" t="s">
        <v>22</v>
      </c>
      <c r="D109" s="50" t="n">
        <v>50000</v>
      </c>
      <c r="E109" s="14"/>
      <c r="F109" s="29"/>
      <c r="G109" s="30"/>
      <c r="H109" s="15"/>
      <c r="I109" s="15"/>
      <c r="J109" s="15"/>
    </row>
    <row r="110" customFormat="false" ht="12.75" hidden="false" customHeight="false" outlineLevel="0" collapsed="false">
      <c r="A110" s="10" t="s">
        <v>166</v>
      </c>
      <c r="B110" s="17" t="s">
        <v>113</v>
      </c>
      <c r="C110" s="12" t="s">
        <v>22</v>
      </c>
      <c r="D110" s="50" t="n">
        <f aca="false">SUM(D108-D109)</f>
        <v>218615.78</v>
      </c>
      <c r="E110" s="15"/>
      <c r="F110" s="15"/>
      <c r="G110" s="15"/>
      <c r="H110" s="15"/>
      <c r="I110" s="15"/>
      <c r="J110" s="15"/>
    </row>
    <row r="111" customFormat="false" ht="12.75" hidden="false" customHeight="true" outlineLevel="0" collapsed="false">
      <c r="A111" s="11" t="s">
        <v>167</v>
      </c>
      <c r="B111" s="11"/>
      <c r="C111" s="11"/>
      <c r="D111" s="11"/>
    </row>
    <row r="112" customFormat="false" ht="12.75" hidden="false" customHeight="false" outlineLevel="0" collapsed="false">
      <c r="A112" s="10" t="s">
        <v>168</v>
      </c>
      <c r="B112" s="41" t="s">
        <v>74</v>
      </c>
      <c r="C112" s="12" t="s">
        <v>75</v>
      </c>
      <c r="D112" s="13"/>
    </row>
    <row r="113" customFormat="false" ht="12.75" hidden="false" customHeight="false" outlineLevel="0" collapsed="false">
      <c r="A113" s="10" t="s">
        <v>169</v>
      </c>
      <c r="B113" s="41" t="s">
        <v>77</v>
      </c>
      <c r="C113" s="12" t="s">
        <v>75</v>
      </c>
      <c r="D113" s="13"/>
    </row>
    <row r="114" customFormat="false" ht="12.75" hidden="false" customHeight="false" outlineLevel="0" collapsed="false">
      <c r="A114" s="10" t="s">
        <v>170</v>
      </c>
      <c r="B114" s="41" t="s">
        <v>79</v>
      </c>
      <c r="C114" s="12" t="s">
        <v>75</v>
      </c>
      <c r="D114" s="13"/>
    </row>
    <row r="115" customFormat="false" ht="12.75" hidden="false" customHeight="false" outlineLevel="0" collapsed="false">
      <c r="A115" s="10" t="s">
        <v>171</v>
      </c>
      <c r="B115" s="41" t="s">
        <v>81</v>
      </c>
      <c r="C115" s="12" t="s">
        <v>22</v>
      </c>
      <c r="D115" s="13"/>
    </row>
    <row r="116" customFormat="false" ht="12.75" hidden="false" customHeight="true" outlineLevel="0" collapsed="false">
      <c r="A116" s="11" t="s">
        <v>172</v>
      </c>
      <c r="B116" s="11"/>
      <c r="C116" s="11"/>
      <c r="D116" s="11"/>
    </row>
    <row r="117" customFormat="false" ht="12.75" hidden="false" customHeight="false" outlineLevel="0" collapsed="false">
      <c r="A117" s="10" t="s">
        <v>173</v>
      </c>
      <c r="B117" s="41" t="s">
        <v>174</v>
      </c>
      <c r="C117" s="12" t="s">
        <v>75</v>
      </c>
      <c r="D117" s="57"/>
    </row>
    <row r="118" customFormat="false" ht="12.75" hidden="false" customHeight="false" outlineLevel="0" collapsed="false">
      <c r="A118" s="10" t="s">
        <v>175</v>
      </c>
      <c r="B118" s="41" t="s">
        <v>176</v>
      </c>
      <c r="C118" s="12" t="s">
        <v>75</v>
      </c>
      <c r="D118" s="57"/>
    </row>
    <row r="119" customFormat="false" ht="12.75" hidden="false" customHeight="false" outlineLevel="0" collapsed="false">
      <c r="A119" s="10" t="s">
        <v>177</v>
      </c>
      <c r="B119" s="41" t="s">
        <v>178</v>
      </c>
      <c r="C119" s="12" t="s">
        <v>22</v>
      </c>
      <c r="D119" s="57"/>
    </row>
    <row r="121" customFormat="false" ht="12.75" hidden="false" customHeight="false" outlineLevel="0" collapsed="false">
      <c r="B121" s="1" t="s">
        <v>179</v>
      </c>
    </row>
    <row r="122" customFormat="false" ht="12.75" hidden="false" customHeight="false" outlineLevel="0" collapsed="false">
      <c r="B122" s="1" t="s">
        <v>180</v>
      </c>
      <c r="D122" s="1" t="s">
        <v>181</v>
      </c>
    </row>
  </sheetData>
  <mergeCells count="6">
    <mergeCell ref="A9:D9"/>
    <mergeCell ref="A27:D27"/>
    <mergeCell ref="A47:D47"/>
    <mergeCell ref="A54:D54"/>
    <mergeCell ref="A111:D111"/>
    <mergeCell ref="A116:D116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4" topLeftCell="D26" activePane="bottomRight" state="frozen"/>
      <selection pane="topLeft" activeCell="A1" activeCellId="0" sqref="A1"/>
      <selection pane="topRight" activeCell="D1" activeCellId="0" sqref="D1"/>
      <selection pane="bottomLeft" activeCell="A26" activeCellId="0" sqref="A26"/>
      <selection pane="bottomRight" activeCell="D35" activeCellId="0" sqref="D35"/>
    </sheetView>
  </sheetViews>
  <sheetFormatPr defaultColWidth="9.0546875" defaultRowHeight="12.7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43.37"/>
    <col collapsed="false" customWidth="true" hidden="false" outlineLevel="0" max="3" min="3" style="0" width="13.12"/>
    <col collapsed="false" customWidth="true" hidden="false" outlineLevel="0" max="4" min="4" style="1" width="19.83"/>
    <col collapsed="false" customWidth="true" hidden="false" outlineLevel="0" max="5" min="5" style="0" width="19.26"/>
    <col collapsed="false" customWidth="true" hidden="false" outlineLevel="0" max="6" min="6" style="0" width="7.55"/>
    <col collapsed="false" customWidth="true" hidden="false" outlineLevel="0" max="7" min="7" style="0" width="46.8"/>
    <col collapsed="false" customWidth="true" hidden="false" outlineLevel="0" max="8" min="8" style="0" width="3.13"/>
    <col collapsed="false" customWidth="true" hidden="false" outlineLevel="0" max="9" min="9" style="0" width="7.41"/>
    <col collapsed="false" customWidth="true" hidden="false" outlineLevel="0" max="10" min="10" style="0" width="23.82"/>
  </cols>
  <sheetData>
    <row r="1" customFormat="false" ht="12.75" hidden="false" customHeight="false" outlineLevel="0" collapsed="false">
      <c r="A1" s="0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185</v>
      </c>
    </row>
    <row r="4" customFormat="false" ht="12.75" hidden="false" customHeight="false" outlineLevel="0" collapsed="false">
      <c r="A4" s="4" t="s">
        <v>3</v>
      </c>
      <c r="B4" s="5" t="s">
        <v>4</v>
      </c>
      <c r="C4" s="5" t="s">
        <v>5</v>
      </c>
      <c r="D4" s="6" t="s">
        <v>6</v>
      </c>
    </row>
    <row r="5" customFormat="false" ht="12.75" hidden="false" customHeight="false" outlineLevel="0" collapsed="false">
      <c r="A5" s="4"/>
      <c r="B5" s="7" t="s">
        <v>7</v>
      </c>
      <c r="C5" s="8" t="s">
        <v>8</v>
      </c>
      <c r="D5" s="9" t="n">
        <v>6076.7</v>
      </c>
    </row>
    <row r="6" customFormat="false" ht="12.75" hidden="false" customHeight="false" outlineLevel="0" collapsed="false">
      <c r="A6" s="10" t="s">
        <v>9</v>
      </c>
      <c r="B6" s="11" t="s">
        <v>10</v>
      </c>
      <c r="C6" s="12" t="s">
        <v>11</v>
      </c>
      <c r="D6" s="13" t="s">
        <v>12</v>
      </c>
    </row>
    <row r="7" customFormat="false" ht="12.75" hidden="false" customHeight="false" outlineLevel="0" collapsed="false">
      <c r="A7" s="10" t="s">
        <v>13</v>
      </c>
      <c r="B7" s="11" t="s">
        <v>14</v>
      </c>
      <c r="C7" s="12" t="s">
        <v>11</v>
      </c>
      <c r="D7" s="13" t="s">
        <v>15</v>
      </c>
      <c r="E7" s="14"/>
      <c r="F7" s="15"/>
      <c r="G7" s="15"/>
      <c r="H7" s="15"/>
      <c r="I7" s="15"/>
      <c r="J7" s="15"/>
    </row>
    <row r="8" customFormat="false" ht="12.75" hidden="false" customHeight="false" outlineLevel="0" collapsed="false">
      <c r="A8" s="16" t="s">
        <v>16</v>
      </c>
      <c r="B8" s="11" t="s">
        <v>17</v>
      </c>
      <c r="C8" s="13" t="s">
        <v>11</v>
      </c>
      <c r="D8" s="13" t="s">
        <v>18</v>
      </c>
      <c r="E8" s="14"/>
      <c r="F8" s="15"/>
      <c r="G8" s="15"/>
      <c r="H8" s="15"/>
      <c r="I8" s="15"/>
      <c r="J8" s="15"/>
    </row>
    <row r="9" customFormat="false" ht="30" hidden="false" customHeight="true" outlineLevel="0" collapsed="false">
      <c r="A9" s="11" t="s">
        <v>19</v>
      </c>
      <c r="B9" s="11"/>
      <c r="C9" s="11"/>
      <c r="D9" s="11"/>
      <c r="E9" s="15"/>
      <c r="F9" s="15"/>
      <c r="G9" s="15"/>
      <c r="H9" s="15"/>
      <c r="I9" s="15"/>
      <c r="J9" s="15"/>
    </row>
    <row r="10" customFormat="false" ht="12.75" hidden="false" customHeight="false" outlineLevel="0" collapsed="false">
      <c r="A10" s="16" t="s">
        <v>20</v>
      </c>
      <c r="B10" s="17" t="s">
        <v>21</v>
      </c>
      <c r="C10" s="13" t="s">
        <v>22</v>
      </c>
      <c r="D10" s="18" t="n">
        <f aca="false">D12</f>
        <v>0</v>
      </c>
      <c r="E10" s="15"/>
      <c r="F10" s="15"/>
      <c r="G10" s="15"/>
      <c r="H10" s="15"/>
      <c r="I10" s="15"/>
      <c r="J10" s="15"/>
    </row>
    <row r="11" customFormat="false" ht="12.75" hidden="false" customHeight="false" outlineLevel="0" collapsed="false">
      <c r="A11" s="16" t="s">
        <v>23</v>
      </c>
      <c r="B11" s="19" t="s">
        <v>24</v>
      </c>
      <c r="C11" s="13" t="s">
        <v>22</v>
      </c>
      <c r="D11" s="20"/>
      <c r="E11" s="14"/>
      <c r="F11" s="15"/>
      <c r="G11" s="15"/>
      <c r="H11" s="15"/>
      <c r="I11" s="15"/>
      <c r="J11" s="15"/>
    </row>
    <row r="12" customFormat="false" ht="12.75" hidden="false" customHeight="false" outlineLevel="0" collapsed="false">
      <c r="A12" s="16" t="s">
        <v>25</v>
      </c>
      <c r="B12" s="19" t="s">
        <v>26</v>
      </c>
      <c r="C12" s="13" t="s">
        <v>22</v>
      </c>
      <c r="D12" s="21" t="n">
        <v>0</v>
      </c>
      <c r="E12" s="14"/>
      <c r="F12" s="15"/>
      <c r="G12" s="15"/>
      <c r="H12" s="15"/>
      <c r="I12" s="15"/>
      <c r="J12" s="15"/>
    </row>
    <row r="13" customFormat="false" ht="12.75" hidden="false" customHeight="false" outlineLevel="0" collapsed="false">
      <c r="A13" s="16" t="s">
        <v>27</v>
      </c>
      <c r="B13" s="17" t="s">
        <v>28</v>
      </c>
      <c r="C13" s="13" t="s">
        <v>22</v>
      </c>
      <c r="D13" s="18" t="n">
        <f aca="false">SUM(D14:D16)</f>
        <v>1400436.28</v>
      </c>
      <c r="E13" s="15"/>
      <c r="F13" s="15"/>
      <c r="G13" s="15"/>
      <c r="H13" s="15"/>
      <c r="I13" s="15"/>
      <c r="J13" s="15"/>
    </row>
    <row r="14" customFormat="false" ht="12.75" hidden="false" customHeight="false" outlineLevel="0" collapsed="false">
      <c r="A14" s="16" t="s">
        <v>29</v>
      </c>
      <c r="B14" s="19" t="s">
        <v>30</v>
      </c>
      <c r="C14" s="13" t="s">
        <v>22</v>
      </c>
      <c r="D14" s="22" t="n">
        <v>459398.2</v>
      </c>
      <c r="E14" s="15"/>
      <c r="F14" s="15"/>
      <c r="G14" s="15"/>
      <c r="H14" s="15"/>
      <c r="I14" s="15"/>
      <c r="J14" s="15"/>
    </row>
    <row r="15" customFormat="false" ht="12.75" hidden="false" customHeight="false" outlineLevel="0" collapsed="false">
      <c r="A15" s="16" t="s">
        <v>31</v>
      </c>
      <c r="B15" s="23" t="s">
        <v>32</v>
      </c>
      <c r="C15" s="13" t="s">
        <v>22</v>
      </c>
      <c r="D15" s="22" t="n">
        <v>600864.41</v>
      </c>
      <c r="E15" s="15"/>
      <c r="F15" s="15"/>
      <c r="G15" s="15"/>
      <c r="H15" s="15"/>
      <c r="I15" s="15"/>
      <c r="J15" s="15"/>
    </row>
    <row r="16" customFormat="false" ht="12.75" hidden="false" customHeight="false" outlineLevel="0" collapsed="false">
      <c r="A16" s="16" t="s">
        <v>33</v>
      </c>
      <c r="B16" s="19" t="s">
        <v>34</v>
      </c>
      <c r="C16" s="13" t="s">
        <v>22</v>
      </c>
      <c r="D16" s="22" t="n">
        <v>340173.67</v>
      </c>
      <c r="E16" s="15"/>
      <c r="F16" s="15"/>
      <c r="G16" s="15"/>
      <c r="H16" s="15"/>
      <c r="I16" s="15"/>
      <c r="J16" s="15"/>
    </row>
    <row r="17" customFormat="false" ht="12.75" hidden="false" customHeight="false" outlineLevel="0" collapsed="false">
      <c r="A17" s="16" t="s">
        <v>35</v>
      </c>
      <c r="B17" s="17" t="s">
        <v>36</v>
      </c>
      <c r="C17" s="13" t="s">
        <v>22</v>
      </c>
      <c r="D17" s="18" t="n">
        <f aca="false">D18</f>
        <v>131434.72</v>
      </c>
      <c r="E17" s="15"/>
      <c r="F17" s="15"/>
      <c r="G17" s="15"/>
      <c r="H17" s="15"/>
      <c r="I17" s="15"/>
      <c r="J17" s="15"/>
    </row>
    <row r="18" customFormat="false" ht="12.75" hidden="false" customHeight="false" outlineLevel="0" collapsed="false">
      <c r="A18" s="16" t="s">
        <v>37</v>
      </c>
      <c r="B18" s="24" t="s">
        <v>38</v>
      </c>
      <c r="C18" s="13" t="s">
        <v>22</v>
      </c>
      <c r="D18" s="25" t="n">
        <v>131434.72</v>
      </c>
      <c r="E18" s="15"/>
      <c r="F18" s="15"/>
      <c r="G18" s="15"/>
      <c r="H18" s="15"/>
      <c r="I18" s="15"/>
      <c r="J18" s="15"/>
    </row>
    <row r="19" customFormat="false" ht="12.75" hidden="false" customHeight="false" outlineLevel="0" collapsed="false">
      <c r="A19" s="16" t="s">
        <v>39</v>
      </c>
      <c r="B19" s="19" t="s">
        <v>40</v>
      </c>
      <c r="C19" s="13" t="s">
        <v>22</v>
      </c>
      <c r="D19" s="26"/>
      <c r="E19" s="15"/>
      <c r="F19" s="15"/>
      <c r="G19" s="15"/>
      <c r="H19" s="15"/>
      <c r="I19" s="15"/>
      <c r="J19" s="15"/>
    </row>
    <row r="20" customFormat="false" ht="12.75" hidden="false" customHeight="false" outlineLevel="0" collapsed="false">
      <c r="A20" s="16" t="s">
        <v>41</v>
      </c>
      <c r="B20" s="19" t="s">
        <v>42</v>
      </c>
      <c r="C20" s="13" t="s">
        <v>22</v>
      </c>
      <c r="D20" s="26"/>
      <c r="E20" s="15"/>
      <c r="F20" s="15"/>
      <c r="G20" s="15"/>
      <c r="H20" s="15"/>
      <c r="I20" s="15"/>
      <c r="J20" s="15"/>
    </row>
    <row r="21" customFormat="false" ht="12.75" hidden="false" customHeight="false" outlineLevel="0" collapsed="false">
      <c r="A21" s="16" t="s">
        <v>43</v>
      </c>
      <c r="B21" s="19" t="s">
        <v>44</v>
      </c>
      <c r="C21" s="13" t="s">
        <v>22</v>
      </c>
      <c r="D21" s="27"/>
      <c r="E21" s="15"/>
      <c r="F21" s="15"/>
      <c r="G21" s="15"/>
      <c r="H21" s="15"/>
      <c r="I21" s="15"/>
      <c r="J21" s="15"/>
    </row>
    <row r="22" customFormat="false" ht="12.75" hidden="false" customHeight="false" outlineLevel="0" collapsed="false">
      <c r="A22" s="16" t="s">
        <v>45</v>
      </c>
      <c r="B22" s="19" t="s">
        <v>46</v>
      </c>
      <c r="C22" s="13" t="s">
        <v>22</v>
      </c>
      <c r="D22" s="26"/>
      <c r="E22" s="15"/>
      <c r="F22" s="15"/>
      <c r="G22" s="15"/>
      <c r="H22" s="15"/>
      <c r="I22" s="15"/>
      <c r="J22" s="15"/>
    </row>
    <row r="23" customFormat="false" ht="12.75" hidden="false" customHeight="false" outlineLevel="0" collapsed="false">
      <c r="A23" s="16" t="s">
        <v>47</v>
      </c>
      <c r="B23" s="17" t="s">
        <v>48</v>
      </c>
      <c r="C23" s="13" t="s">
        <v>22</v>
      </c>
      <c r="D23" s="18" t="n">
        <f aca="false">SUM(D17)</f>
        <v>131434.72</v>
      </c>
      <c r="E23" s="14"/>
      <c r="F23" s="15"/>
      <c r="G23" s="15"/>
      <c r="H23" s="15"/>
      <c r="I23" s="15"/>
      <c r="J23" s="15"/>
    </row>
    <row r="24" customFormat="false" ht="12.75" hidden="false" customHeight="false" outlineLevel="0" collapsed="false">
      <c r="A24" s="16" t="s">
        <v>49</v>
      </c>
      <c r="B24" s="17" t="s">
        <v>50</v>
      </c>
      <c r="C24" s="13" t="s">
        <v>22</v>
      </c>
      <c r="D24" s="18" t="n">
        <v>0</v>
      </c>
      <c r="E24" s="15"/>
      <c r="F24" s="28"/>
      <c r="G24" s="28"/>
      <c r="H24" s="15"/>
      <c r="I24" s="28"/>
      <c r="J24" s="28"/>
    </row>
    <row r="25" customFormat="false" ht="12.75" hidden="false" customHeight="false" outlineLevel="0" collapsed="false">
      <c r="A25" s="16" t="s">
        <v>51</v>
      </c>
      <c r="B25" s="58" t="s">
        <v>183</v>
      </c>
      <c r="C25" s="13" t="s">
        <v>22</v>
      </c>
      <c r="D25" s="26"/>
      <c r="E25" s="15"/>
      <c r="F25" s="29"/>
      <c r="G25" s="30"/>
      <c r="H25" s="15"/>
      <c r="I25" s="31"/>
      <c r="J25" s="30"/>
    </row>
    <row r="26" customFormat="false" ht="12.75" hidden="false" customHeight="false" outlineLevel="0" collapsed="false">
      <c r="A26" s="16" t="s">
        <v>53</v>
      </c>
      <c r="B26" s="58" t="s">
        <v>184</v>
      </c>
      <c r="C26" s="13" t="s">
        <v>22</v>
      </c>
      <c r="D26" s="21" t="n">
        <f aca="false">D10+D13-D17</f>
        <v>1269001.56</v>
      </c>
      <c r="E26" s="15"/>
      <c r="F26" s="29"/>
      <c r="G26" s="30"/>
      <c r="H26" s="15"/>
      <c r="I26" s="29"/>
      <c r="J26" s="30"/>
    </row>
    <row r="27" customFormat="false" ht="26.25" hidden="false" customHeight="true" outlineLevel="0" collapsed="false">
      <c r="A27" s="11" t="s">
        <v>55</v>
      </c>
      <c r="B27" s="11"/>
      <c r="C27" s="11"/>
      <c r="D27" s="11"/>
      <c r="E27" s="15"/>
      <c r="F27" s="29"/>
      <c r="G27" s="30"/>
      <c r="H27" s="15"/>
      <c r="I27" s="29"/>
      <c r="J27" s="30"/>
    </row>
    <row r="28" customFormat="false" ht="12.75" hidden="false" customHeight="false" outlineLevel="0" collapsed="false">
      <c r="A28" s="16" t="s">
        <v>56</v>
      </c>
      <c r="B28" s="17" t="s">
        <v>57</v>
      </c>
      <c r="C28" s="13" t="s">
        <v>11</v>
      </c>
      <c r="D28" s="13"/>
      <c r="E28" s="15"/>
      <c r="F28" s="29"/>
      <c r="G28" s="30"/>
      <c r="H28" s="15"/>
      <c r="I28" s="29"/>
      <c r="J28" s="30"/>
    </row>
    <row r="29" customFormat="false" ht="12.75" hidden="false" customHeight="false" outlineLevel="0" collapsed="false">
      <c r="A29" s="16" t="s">
        <v>58</v>
      </c>
      <c r="B29" s="17" t="s">
        <v>59</v>
      </c>
      <c r="C29" s="13" t="s">
        <v>11</v>
      </c>
      <c r="D29" s="13"/>
      <c r="E29" s="14"/>
      <c r="F29" s="29"/>
      <c r="G29" s="30"/>
      <c r="H29" s="15"/>
      <c r="I29" s="29"/>
      <c r="J29" s="30"/>
    </row>
    <row r="30" customFormat="false" ht="12.75" hidden="false" customHeight="false" outlineLevel="0" collapsed="false">
      <c r="A30" s="16"/>
      <c r="B30" s="32"/>
      <c r="C30" s="13"/>
      <c r="D30" s="13"/>
      <c r="E30" s="14"/>
      <c r="F30" s="29"/>
      <c r="G30" s="30"/>
      <c r="H30" s="15"/>
      <c r="I30" s="29"/>
      <c r="J30" s="30"/>
    </row>
    <row r="31" customFormat="false" ht="12.75" hidden="false" customHeight="false" outlineLevel="0" collapsed="false">
      <c r="A31" s="16" t="s">
        <v>60</v>
      </c>
      <c r="B31" s="17" t="s">
        <v>61</v>
      </c>
      <c r="C31" s="13" t="s">
        <v>11</v>
      </c>
      <c r="D31" s="20"/>
      <c r="E31" s="33"/>
      <c r="F31" s="29"/>
      <c r="G31" s="30"/>
      <c r="H31" s="15"/>
      <c r="I31" s="29"/>
      <c r="J31" s="30"/>
    </row>
    <row r="32" customFormat="false" ht="12.75" hidden="false" customHeight="true" outlineLevel="0" collapsed="false">
      <c r="A32" s="16"/>
      <c r="B32" s="17" t="s">
        <v>62</v>
      </c>
      <c r="C32" s="13"/>
      <c r="D32" s="34" t="n">
        <f aca="false">SUM(D33:D34)</f>
        <v>1400436.28</v>
      </c>
      <c r="E32" s="35"/>
      <c r="F32" s="29"/>
      <c r="G32" s="30"/>
      <c r="H32" s="15"/>
      <c r="I32" s="29"/>
      <c r="J32" s="30"/>
    </row>
    <row r="33" customFormat="false" ht="12.75" hidden="false" customHeight="false" outlineLevel="0" collapsed="false">
      <c r="A33" s="36"/>
      <c r="B33" s="37" t="s">
        <v>63</v>
      </c>
      <c r="C33" s="13" t="s">
        <v>22</v>
      </c>
      <c r="D33" s="38" t="n">
        <f aca="false">SUM(D16)</f>
        <v>340173.67</v>
      </c>
      <c r="E33" s="33"/>
      <c r="F33" s="29"/>
      <c r="G33" s="30"/>
      <c r="H33" s="15"/>
      <c r="I33" s="29"/>
      <c r="J33" s="30"/>
    </row>
    <row r="34" customFormat="false" ht="12.75" hidden="false" customHeight="false" outlineLevel="0" collapsed="false">
      <c r="A34" s="16"/>
      <c r="B34" s="37" t="s">
        <v>64</v>
      </c>
      <c r="C34" s="13" t="s">
        <v>22</v>
      </c>
      <c r="D34" s="34" t="n">
        <f aca="false">SUM(D35:D42)</f>
        <v>1060262.61</v>
      </c>
      <c r="E34" s="33"/>
      <c r="F34" s="29"/>
      <c r="G34" s="30"/>
      <c r="H34" s="15"/>
      <c r="I34" s="29"/>
      <c r="J34" s="30"/>
    </row>
    <row r="35" customFormat="false" ht="12.75" hidden="false" customHeight="false" outlineLevel="0" collapsed="false">
      <c r="A35" s="16"/>
      <c r="B35" s="39" t="s">
        <v>65</v>
      </c>
      <c r="C35" s="13" t="s">
        <v>22</v>
      </c>
      <c r="D35" s="40" t="n">
        <f aca="false">SUM(D15)</f>
        <v>600864.41</v>
      </c>
      <c r="E35" s="33"/>
      <c r="F35" s="29"/>
      <c r="G35" s="30"/>
      <c r="H35" s="15"/>
      <c r="I35" s="29"/>
      <c r="J35" s="30"/>
    </row>
    <row r="36" customFormat="false" ht="12.75" hidden="false" customHeight="false" outlineLevel="0" collapsed="false">
      <c r="A36" s="16"/>
      <c r="B36" s="39" t="s">
        <v>66</v>
      </c>
      <c r="C36" s="13" t="s">
        <v>22</v>
      </c>
      <c r="D36" s="38" t="n">
        <v>83858.46</v>
      </c>
      <c r="E36" s="33"/>
      <c r="F36" s="29"/>
      <c r="G36" s="30"/>
      <c r="H36" s="15"/>
      <c r="I36" s="29"/>
      <c r="J36" s="30"/>
    </row>
    <row r="37" customFormat="false" ht="12.75" hidden="false" customHeight="false" outlineLevel="0" collapsed="false">
      <c r="A37" s="16"/>
      <c r="B37" s="39" t="s">
        <v>67</v>
      </c>
      <c r="C37" s="13" t="s">
        <v>22</v>
      </c>
      <c r="D37" s="38" t="n">
        <v>102088.56</v>
      </c>
      <c r="E37" s="33"/>
      <c r="F37" s="29"/>
      <c r="G37" s="30"/>
      <c r="H37" s="15"/>
      <c r="I37" s="29"/>
      <c r="J37" s="30"/>
    </row>
    <row r="38" customFormat="false" ht="12.75" hidden="false" customHeight="false" outlineLevel="0" collapsed="false">
      <c r="A38" s="16"/>
      <c r="B38" s="39" t="s">
        <v>68</v>
      </c>
      <c r="C38" s="13"/>
      <c r="D38" s="38" t="n">
        <v>0</v>
      </c>
      <c r="E38" s="33"/>
      <c r="F38" s="29"/>
      <c r="G38" s="30"/>
      <c r="H38" s="15"/>
      <c r="I38" s="29"/>
      <c r="J38" s="30"/>
    </row>
    <row r="39" customFormat="false" ht="12.75" hidden="false" customHeight="false" outlineLevel="0" collapsed="false">
      <c r="A39" s="16"/>
      <c r="B39" s="39" t="s">
        <v>69</v>
      </c>
      <c r="C39" s="13" t="s">
        <v>22</v>
      </c>
      <c r="D39" s="38" t="n">
        <v>0</v>
      </c>
      <c r="E39" s="33"/>
      <c r="F39" s="29"/>
      <c r="G39" s="30"/>
      <c r="H39" s="15"/>
      <c r="I39" s="29"/>
      <c r="J39" s="30"/>
    </row>
    <row r="40" customFormat="false" ht="13.5" hidden="false" customHeight="true" outlineLevel="0" collapsed="false">
      <c r="A40" s="16"/>
      <c r="B40" s="39" t="s">
        <v>70</v>
      </c>
      <c r="C40" s="13" t="s">
        <v>22</v>
      </c>
      <c r="D40" s="38" t="n">
        <v>8568.15</v>
      </c>
      <c r="E40" s="33"/>
      <c r="F40" s="29"/>
      <c r="G40" s="30"/>
      <c r="H40" s="15"/>
      <c r="I40" s="29"/>
      <c r="J40" s="30"/>
    </row>
    <row r="41" customFormat="false" ht="14.25" hidden="false" customHeight="true" outlineLevel="0" collapsed="false">
      <c r="A41" s="16"/>
      <c r="B41" s="39" t="s">
        <v>71</v>
      </c>
      <c r="C41" s="13" t="s">
        <v>22</v>
      </c>
      <c r="D41" s="38" t="n">
        <v>180113.39</v>
      </c>
      <c r="E41" s="33"/>
      <c r="F41" s="29"/>
      <c r="G41" s="30"/>
      <c r="H41" s="15"/>
      <c r="I41" s="29"/>
      <c r="J41" s="30"/>
    </row>
    <row r="42" customFormat="false" ht="12.75" hidden="false" customHeight="true" outlineLevel="0" collapsed="false">
      <c r="A42" s="16"/>
      <c r="B42" s="39" t="s">
        <v>72</v>
      </c>
      <c r="C42" s="13" t="s">
        <v>22</v>
      </c>
      <c r="D42" s="38" t="n">
        <f aca="false">84769.97-0.33</f>
        <v>84769.64</v>
      </c>
      <c r="E42" s="15"/>
      <c r="F42" s="29"/>
      <c r="G42" s="30"/>
      <c r="H42" s="15"/>
      <c r="I42" s="29"/>
      <c r="J42" s="30"/>
    </row>
    <row r="43" customFormat="false" ht="13.5" hidden="false" customHeight="true" outlineLevel="0" collapsed="false">
      <c r="A43" s="16" t="s">
        <v>73</v>
      </c>
      <c r="B43" s="17" t="s">
        <v>74</v>
      </c>
      <c r="C43" s="13" t="s">
        <v>75</v>
      </c>
      <c r="D43" s="13"/>
      <c r="E43" s="15"/>
      <c r="F43" s="29"/>
      <c r="G43" s="30"/>
      <c r="H43" s="15"/>
      <c r="I43" s="29"/>
      <c r="J43" s="30"/>
    </row>
    <row r="44" customFormat="false" ht="12.75" hidden="false" customHeight="false" outlineLevel="0" collapsed="false">
      <c r="A44" s="10" t="s">
        <v>76</v>
      </c>
      <c r="B44" s="41" t="s">
        <v>77</v>
      </c>
      <c r="C44" s="12" t="s">
        <v>75</v>
      </c>
      <c r="D44" s="13"/>
      <c r="E44" s="15"/>
      <c r="F44" s="29"/>
      <c r="G44" s="30"/>
      <c r="H44" s="15"/>
      <c r="I44" s="31"/>
      <c r="J44" s="30"/>
    </row>
    <row r="45" customFormat="false" ht="12.75" hidden="false" customHeight="false" outlineLevel="0" collapsed="false">
      <c r="A45" s="10" t="s">
        <v>78</v>
      </c>
      <c r="B45" s="41" t="s">
        <v>79</v>
      </c>
      <c r="C45" s="12" t="s">
        <v>75</v>
      </c>
      <c r="D45" s="13"/>
      <c r="E45" s="15"/>
      <c r="F45" s="29"/>
      <c r="G45" s="30"/>
      <c r="H45" s="15"/>
      <c r="I45" s="31"/>
      <c r="J45" s="30"/>
    </row>
    <row r="46" customFormat="false" ht="12.75" hidden="false" customHeight="true" outlineLevel="0" collapsed="false">
      <c r="A46" s="10" t="s">
        <v>80</v>
      </c>
      <c r="B46" s="17" t="s">
        <v>81</v>
      </c>
      <c r="C46" s="12" t="s">
        <v>22</v>
      </c>
      <c r="D46" s="13"/>
      <c r="E46" s="15"/>
      <c r="F46" s="29"/>
      <c r="G46" s="30"/>
      <c r="H46" s="15"/>
      <c r="I46" s="29"/>
      <c r="J46" s="30"/>
    </row>
    <row r="47" customFormat="false" ht="12.75" hidden="false" customHeight="true" outlineLevel="0" collapsed="false">
      <c r="A47" s="11" t="s">
        <v>82</v>
      </c>
      <c r="B47" s="11"/>
      <c r="C47" s="11"/>
      <c r="D47" s="11"/>
      <c r="E47" s="15"/>
      <c r="F47" s="29"/>
      <c r="G47" s="30"/>
      <c r="H47" s="15"/>
      <c r="I47" s="29"/>
      <c r="J47" s="30"/>
    </row>
    <row r="48" customFormat="false" ht="12.75" hidden="false" customHeight="false" outlineLevel="0" collapsed="false">
      <c r="A48" s="10" t="s">
        <v>83</v>
      </c>
      <c r="B48" s="17" t="s">
        <v>84</v>
      </c>
      <c r="C48" s="12" t="s">
        <v>22</v>
      </c>
      <c r="D48" s="42" t="n">
        <f aca="false">D50</f>
        <v>0</v>
      </c>
      <c r="E48" s="15"/>
      <c r="F48" s="29"/>
      <c r="G48" s="30"/>
      <c r="H48" s="15"/>
      <c r="I48" s="29"/>
      <c r="J48" s="30"/>
    </row>
    <row r="49" customFormat="false" ht="12.75" hidden="false" customHeight="false" outlineLevel="0" collapsed="false">
      <c r="A49" s="10" t="s">
        <v>85</v>
      </c>
      <c r="B49" s="43" t="s">
        <v>86</v>
      </c>
      <c r="C49" s="12" t="s">
        <v>22</v>
      </c>
      <c r="D49" s="44"/>
      <c r="E49" s="15"/>
      <c r="F49" s="29"/>
      <c r="G49" s="30"/>
      <c r="H49" s="15"/>
      <c r="I49" s="29"/>
      <c r="J49" s="30"/>
    </row>
    <row r="50" customFormat="false" ht="12.75" hidden="false" customHeight="false" outlineLevel="0" collapsed="false">
      <c r="A50" s="10" t="s">
        <v>87</v>
      </c>
      <c r="B50" s="43" t="s">
        <v>88</v>
      </c>
      <c r="C50" s="12" t="s">
        <v>22</v>
      </c>
      <c r="D50" s="42" t="n">
        <v>0</v>
      </c>
      <c r="E50" s="15"/>
      <c r="F50" s="29"/>
      <c r="G50" s="30"/>
      <c r="H50" s="15"/>
      <c r="I50" s="29"/>
      <c r="J50" s="30"/>
    </row>
    <row r="51" customFormat="false" ht="12.75" hidden="false" customHeight="false" outlineLevel="0" collapsed="false">
      <c r="A51" s="10" t="s">
        <v>89</v>
      </c>
      <c r="B51" s="17" t="s">
        <v>90</v>
      </c>
      <c r="C51" s="12" t="s">
        <v>22</v>
      </c>
      <c r="D51" s="45" t="n">
        <f aca="false">D53+D48</f>
        <v>67544.68</v>
      </c>
      <c r="E51" s="15"/>
      <c r="F51" s="29"/>
      <c r="G51" s="30"/>
      <c r="H51" s="15"/>
      <c r="I51" s="29"/>
      <c r="J51" s="30"/>
    </row>
    <row r="52" customFormat="false" ht="12.75" hidden="false" customHeight="false" outlineLevel="0" collapsed="false">
      <c r="A52" s="10" t="s">
        <v>91</v>
      </c>
      <c r="B52" s="43" t="s">
        <v>86</v>
      </c>
      <c r="C52" s="12" t="s">
        <v>22</v>
      </c>
      <c r="D52" s="20"/>
      <c r="E52" s="15"/>
      <c r="F52" s="29"/>
      <c r="G52" s="30"/>
      <c r="H52" s="15"/>
      <c r="I52" s="29"/>
      <c r="J52" s="30"/>
    </row>
    <row r="53" customFormat="false" ht="12.75" hidden="false" customHeight="false" outlineLevel="0" collapsed="false">
      <c r="A53" s="10" t="s">
        <v>92</v>
      </c>
      <c r="B53" s="43" t="s">
        <v>88</v>
      </c>
      <c r="C53" s="12" t="s">
        <v>22</v>
      </c>
      <c r="D53" s="46" t="n">
        <f aca="false">D80+D98+D60+D70+D89+D107</f>
        <v>67544.68</v>
      </c>
      <c r="E53" s="15"/>
      <c r="F53" s="29"/>
      <c r="G53" s="30"/>
      <c r="H53" s="15"/>
      <c r="I53" s="29"/>
      <c r="J53" s="30"/>
    </row>
    <row r="54" customFormat="false" ht="12.75" hidden="false" customHeight="true" outlineLevel="0" collapsed="false">
      <c r="A54" s="11" t="s">
        <v>93</v>
      </c>
      <c r="B54" s="11"/>
      <c r="C54" s="11"/>
      <c r="D54" s="11"/>
      <c r="E54" s="15"/>
      <c r="F54" s="29"/>
      <c r="G54" s="30"/>
      <c r="H54" s="15"/>
      <c r="I54" s="29"/>
      <c r="J54" s="30"/>
    </row>
    <row r="55" customFormat="false" ht="12.75" hidden="false" customHeight="false" outlineLevel="0" collapsed="false">
      <c r="A55" s="10" t="s">
        <v>94</v>
      </c>
      <c r="B55" s="47" t="s">
        <v>95</v>
      </c>
      <c r="C55" s="12" t="s">
        <v>11</v>
      </c>
      <c r="D55" s="13"/>
      <c r="E55" s="33"/>
      <c r="F55" s="29"/>
      <c r="G55" s="30"/>
      <c r="H55" s="15"/>
      <c r="I55" s="29"/>
      <c r="J55" s="30"/>
    </row>
    <row r="56" customFormat="false" ht="12.75" hidden="false" customHeight="false" outlineLevel="0" collapsed="false">
      <c r="A56" s="10" t="s">
        <v>96</v>
      </c>
      <c r="B56" s="17" t="s">
        <v>97</v>
      </c>
      <c r="C56" s="13" t="s">
        <v>11</v>
      </c>
      <c r="D56" s="13" t="s">
        <v>98</v>
      </c>
      <c r="E56" s="33"/>
      <c r="F56" s="15"/>
      <c r="G56" s="15"/>
      <c r="H56" s="15"/>
      <c r="I56" s="29"/>
      <c r="J56" s="30"/>
    </row>
    <row r="57" customFormat="false" ht="14.25" hidden="false" customHeight="true" outlineLevel="0" collapsed="false">
      <c r="A57" s="10" t="s">
        <v>99</v>
      </c>
      <c r="B57" s="17" t="s">
        <v>100</v>
      </c>
      <c r="C57" s="13" t="s">
        <v>101</v>
      </c>
      <c r="D57" s="48" t="n">
        <f aca="false">D58/2149.72</f>
        <v>0</v>
      </c>
      <c r="E57" s="49"/>
      <c r="F57" s="28"/>
      <c r="G57" s="28"/>
      <c r="H57" s="15"/>
      <c r="I57" s="29"/>
      <c r="J57" s="30"/>
    </row>
    <row r="58" customFormat="false" ht="12.75" hidden="false" customHeight="false" outlineLevel="0" collapsed="false">
      <c r="A58" s="10" t="s">
        <v>102</v>
      </c>
      <c r="B58" s="17" t="s">
        <v>103</v>
      </c>
      <c r="C58" s="13" t="s">
        <v>22</v>
      </c>
      <c r="D58" s="50"/>
      <c r="E58" s="49"/>
      <c r="F58" s="29"/>
      <c r="G58" s="51"/>
      <c r="H58" s="15"/>
      <c r="I58" s="29"/>
      <c r="J58" s="30"/>
    </row>
    <row r="59" customFormat="false" ht="12.75" hidden="false" customHeight="false" outlineLevel="0" collapsed="false">
      <c r="A59" s="10" t="s">
        <v>104</v>
      </c>
      <c r="B59" s="17" t="s">
        <v>105</v>
      </c>
      <c r="C59" s="13" t="s">
        <v>22</v>
      </c>
      <c r="D59" s="50"/>
      <c r="E59" s="15"/>
      <c r="F59" s="29"/>
      <c r="G59" s="51"/>
      <c r="H59" s="15"/>
      <c r="I59" s="29"/>
      <c r="J59" s="30"/>
    </row>
    <row r="60" customFormat="false" ht="12.75" hidden="false" customHeight="false" outlineLevel="0" collapsed="false">
      <c r="A60" s="10" t="s">
        <v>106</v>
      </c>
      <c r="B60" s="17" t="s">
        <v>107</v>
      </c>
      <c r="C60" s="13" t="s">
        <v>22</v>
      </c>
      <c r="D60" s="38" t="n">
        <f aca="false">D58-D59</f>
        <v>0</v>
      </c>
      <c r="E60" s="49"/>
      <c r="F60" s="29"/>
      <c r="G60" s="51"/>
      <c r="H60" s="15"/>
      <c r="I60" s="15"/>
      <c r="J60" s="15"/>
    </row>
    <row r="61" customFormat="false" ht="12.75" hidden="false" customHeight="false" outlineLevel="0" collapsed="false">
      <c r="A61" s="10" t="s">
        <v>108</v>
      </c>
      <c r="B61" s="17" t="s">
        <v>109</v>
      </c>
      <c r="C61" s="13" t="s">
        <v>22</v>
      </c>
      <c r="D61" s="50"/>
      <c r="E61" s="52"/>
      <c r="F61" s="29"/>
      <c r="G61" s="51"/>
      <c r="H61" s="15"/>
      <c r="I61" s="15"/>
      <c r="J61" s="15"/>
    </row>
    <row r="62" customFormat="false" ht="12.75" hidden="false" customHeight="true" outlineLevel="0" collapsed="false">
      <c r="A62" s="10" t="s">
        <v>110</v>
      </c>
      <c r="B62" s="17" t="s">
        <v>111</v>
      </c>
      <c r="C62" s="13" t="s">
        <v>22</v>
      </c>
      <c r="D62" s="50"/>
      <c r="E62" s="52"/>
      <c r="F62" s="29"/>
      <c r="G62" s="51"/>
      <c r="H62" s="15"/>
      <c r="I62" s="15"/>
      <c r="J62" s="15"/>
    </row>
    <row r="63" customFormat="false" ht="12.75" hidden="false" customHeight="false" outlineLevel="0" collapsed="false">
      <c r="A63" s="10" t="s">
        <v>112</v>
      </c>
      <c r="B63" s="17" t="s">
        <v>113</v>
      </c>
      <c r="C63" s="13" t="s">
        <v>22</v>
      </c>
      <c r="D63" s="50" t="n">
        <f aca="false">D60</f>
        <v>0</v>
      </c>
      <c r="E63" s="14"/>
      <c r="F63" s="29"/>
      <c r="G63" s="30"/>
      <c r="H63" s="15"/>
      <c r="I63" s="15"/>
      <c r="J63" s="15"/>
    </row>
    <row r="64" customFormat="false" ht="12.75" hidden="false" customHeight="false" outlineLevel="0" collapsed="false">
      <c r="A64" s="10" t="s">
        <v>114</v>
      </c>
      <c r="B64" s="17" t="s">
        <v>115</v>
      </c>
      <c r="C64" s="13" t="s">
        <v>22</v>
      </c>
      <c r="D64" s="50"/>
      <c r="E64" s="15"/>
      <c r="F64" s="15"/>
      <c r="G64" s="15"/>
      <c r="H64" s="15"/>
      <c r="I64" s="15"/>
      <c r="J64" s="15"/>
    </row>
    <row r="65" customFormat="false" ht="21.75" hidden="false" customHeight="true" outlineLevel="0" collapsed="false">
      <c r="A65" s="10" t="s">
        <v>116</v>
      </c>
      <c r="B65" s="47" t="s">
        <v>117</v>
      </c>
      <c r="C65" s="12" t="s">
        <v>11</v>
      </c>
      <c r="D65" s="13"/>
      <c r="E65" s="15"/>
      <c r="F65" s="15"/>
      <c r="G65" s="15"/>
      <c r="H65" s="15"/>
      <c r="I65" s="15"/>
      <c r="J65" s="15"/>
    </row>
    <row r="66" customFormat="false" ht="12.75" hidden="false" customHeight="false" outlineLevel="0" collapsed="false">
      <c r="A66" s="10" t="s">
        <v>118</v>
      </c>
      <c r="B66" s="17" t="s">
        <v>97</v>
      </c>
      <c r="C66" s="13" t="s">
        <v>11</v>
      </c>
      <c r="D66" s="53" t="s">
        <v>119</v>
      </c>
      <c r="E66" s="15"/>
      <c r="F66" s="15"/>
      <c r="G66" s="15"/>
      <c r="H66" s="15"/>
      <c r="I66" s="15"/>
      <c r="J66" s="15"/>
    </row>
    <row r="67" customFormat="false" ht="12.75" hidden="false" customHeight="false" outlineLevel="0" collapsed="false">
      <c r="A67" s="10" t="s">
        <v>120</v>
      </c>
      <c r="B67" s="17" t="s">
        <v>100</v>
      </c>
      <c r="C67" s="13" t="s">
        <v>101</v>
      </c>
      <c r="D67" s="48" t="n">
        <f aca="false">D68/2149.72</f>
        <v>0</v>
      </c>
      <c r="E67" s="15"/>
      <c r="F67" s="15"/>
      <c r="G67" s="15"/>
      <c r="H67" s="15"/>
      <c r="I67" s="15"/>
      <c r="J67" s="15"/>
    </row>
    <row r="68" customFormat="false" ht="12.75" hidden="false" customHeight="false" outlineLevel="0" collapsed="false">
      <c r="A68" s="10" t="s">
        <v>121</v>
      </c>
      <c r="B68" s="17" t="s">
        <v>103</v>
      </c>
      <c r="C68" s="13" t="s">
        <v>22</v>
      </c>
      <c r="D68" s="50"/>
      <c r="E68" s="15"/>
      <c r="F68" s="15"/>
      <c r="G68" s="15"/>
      <c r="H68" s="15"/>
      <c r="I68" s="15"/>
      <c r="J68" s="15"/>
    </row>
    <row r="69" customFormat="false" ht="12.75" hidden="false" customHeight="false" outlineLevel="0" collapsed="false">
      <c r="A69" s="10" t="s">
        <v>122</v>
      </c>
      <c r="B69" s="17" t="s">
        <v>105</v>
      </c>
      <c r="C69" s="13" t="s">
        <v>22</v>
      </c>
      <c r="D69" s="50"/>
      <c r="E69" s="15"/>
      <c r="F69" s="15"/>
      <c r="G69" s="15"/>
      <c r="H69" s="15"/>
      <c r="I69" s="15"/>
      <c r="J69" s="15"/>
    </row>
    <row r="70" customFormat="false" ht="12.75" hidden="false" customHeight="false" outlineLevel="0" collapsed="false">
      <c r="A70" s="10" t="s">
        <v>123</v>
      </c>
      <c r="B70" s="17" t="s">
        <v>107</v>
      </c>
      <c r="C70" s="13" t="s">
        <v>22</v>
      </c>
      <c r="D70" s="38" t="n">
        <f aca="false">D68-D69</f>
        <v>0</v>
      </c>
      <c r="E70" s="15"/>
      <c r="F70" s="15"/>
      <c r="G70" s="15"/>
      <c r="H70" s="15"/>
      <c r="I70" s="15"/>
      <c r="J70" s="15"/>
    </row>
    <row r="71" customFormat="false" ht="12.75" hidden="false" customHeight="false" outlineLevel="0" collapsed="false">
      <c r="A71" s="10" t="s">
        <v>124</v>
      </c>
      <c r="B71" s="17" t="s">
        <v>109</v>
      </c>
      <c r="C71" s="13" t="s">
        <v>22</v>
      </c>
      <c r="D71" s="50"/>
      <c r="E71" s="52"/>
      <c r="F71" s="15"/>
      <c r="G71" s="52"/>
      <c r="H71" s="15"/>
      <c r="I71" s="15"/>
      <c r="J71" s="15"/>
    </row>
    <row r="72" customFormat="false" ht="12.75" hidden="false" customHeight="false" outlineLevel="0" collapsed="false">
      <c r="A72" s="10" t="s">
        <v>125</v>
      </c>
      <c r="B72" s="17" t="s">
        <v>111</v>
      </c>
      <c r="C72" s="13" t="s">
        <v>22</v>
      </c>
      <c r="D72" s="50"/>
      <c r="E72" s="52"/>
      <c r="F72" s="15"/>
      <c r="G72" s="52"/>
      <c r="H72" s="15"/>
      <c r="I72" s="15"/>
      <c r="J72" s="15"/>
    </row>
    <row r="73" customFormat="false" ht="12.75" hidden="false" customHeight="false" outlineLevel="0" collapsed="false">
      <c r="A73" s="10" t="s">
        <v>126</v>
      </c>
      <c r="B73" s="17" t="s">
        <v>113</v>
      </c>
      <c r="C73" s="13" t="s">
        <v>22</v>
      </c>
      <c r="D73" s="50" t="n">
        <f aca="false">SUM(D71-D72)</f>
        <v>0</v>
      </c>
      <c r="E73" s="52"/>
      <c r="F73" s="15"/>
      <c r="G73" s="15"/>
      <c r="H73" s="15"/>
      <c r="I73" s="15"/>
      <c r="J73" s="15"/>
    </row>
    <row r="74" customFormat="false" ht="12.75" hidden="false" customHeight="false" outlineLevel="0" collapsed="false">
      <c r="A74" s="10" t="s">
        <v>114</v>
      </c>
      <c r="B74" s="17" t="s">
        <v>115</v>
      </c>
      <c r="C74" s="13" t="s">
        <v>22</v>
      </c>
      <c r="D74" s="50"/>
      <c r="E74" s="15"/>
      <c r="F74" s="15"/>
      <c r="G74" s="15"/>
      <c r="H74" s="15"/>
      <c r="I74" s="15"/>
      <c r="J74" s="15"/>
    </row>
    <row r="75" customFormat="false" ht="12.75" hidden="false" customHeight="false" outlineLevel="0" collapsed="false">
      <c r="A75" s="10" t="s">
        <v>127</v>
      </c>
      <c r="B75" s="47" t="s">
        <v>128</v>
      </c>
      <c r="C75" s="13" t="s">
        <v>11</v>
      </c>
      <c r="D75" s="13"/>
      <c r="E75" s="15"/>
      <c r="F75" s="15"/>
      <c r="G75" s="15"/>
      <c r="H75" s="15"/>
      <c r="I75" s="15"/>
      <c r="J75" s="15"/>
    </row>
    <row r="76" customFormat="false" ht="12.75" hidden="false" customHeight="false" outlineLevel="0" collapsed="false">
      <c r="A76" s="10" t="s">
        <v>129</v>
      </c>
      <c r="B76" s="17" t="s">
        <v>97</v>
      </c>
      <c r="C76" s="13" t="s">
        <v>11</v>
      </c>
      <c r="D76" s="53" t="s">
        <v>119</v>
      </c>
      <c r="E76" s="15"/>
      <c r="F76" s="15"/>
      <c r="G76" s="15"/>
      <c r="H76" s="15"/>
      <c r="I76" s="15"/>
      <c r="J76" s="15"/>
    </row>
    <row r="77" customFormat="false" ht="12.75" hidden="false" customHeight="false" outlineLevel="0" collapsed="false">
      <c r="A77" s="10" t="s">
        <v>130</v>
      </c>
      <c r="B77" s="17" t="s">
        <v>100</v>
      </c>
      <c r="C77" s="13" t="s">
        <v>101</v>
      </c>
      <c r="D77" s="54" t="n">
        <f aca="false">SUM(D78/32.76)</f>
        <v>0</v>
      </c>
      <c r="E77" s="15"/>
      <c r="F77" s="15"/>
      <c r="G77" s="15"/>
      <c r="H77" s="15"/>
      <c r="I77" s="15"/>
      <c r="J77" s="15"/>
    </row>
    <row r="78" customFormat="false" ht="12.75" hidden="false" customHeight="false" outlineLevel="0" collapsed="false">
      <c r="A78" s="10" t="s">
        <v>131</v>
      </c>
      <c r="B78" s="17" t="s">
        <v>103</v>
      </c>
      <c r="C78" s="13" t="s">
        <v>22</v>
      </c>
      <c r="D78" s="38"/>
      <c r="E78" s="15"/>
      <c r="F78" s="15"/>
      <c r="G78" s="15"/>
      <c r="H78" s="15"/>
      <c r="I78" s="15"/>
      <c r="J78" s="15"/>
    </row>
    <row r="79" customFormat="false" ht="12.75" hidden="false" customHeight="false" outlineLevel="0" collapsed="false">
      <c r="A79" s="10" t="s">
        <v>132</v>
      </c>
      <c r="B79" s="17" t="s">
        <v>105</v>
      </c>
      <c r="C79" s="13" t="s">
        <v>22</v>
      </c>
      <c r="D79" s="38"/>
      <c r="E79" s="15"/>
      <c r="F79" s="15"/>
      <c r="G79" s="15"/>
      <c r="H79" s="15"/>
      <c r="I79" s="15"/>
      <c r="J79" s="15"/>
    </row>
    <row r="80" customFormat="false" ht="12.75" hidden="false" customHeight="false" outlineLevel="0" collapsed="false">
      <c r="A80" s="10" t="s">
        <v>133</v>
      </c>
      <c r="B80" s="17" t="s">
        <v>107</v>
      </c>
      <c r="C80" s="13" t="s">
        <v>22</v>
      </c>
      <c r="D80" s="38" t="n">
        <f aca="false">D78-D79</f>
        <v>0</v>
      </c>
      <c r="E80" s="15"/>
      <c r="F80" s="15"/>
      <c r="G80" s="15"/>
      <c r="H80" s="15"/>
      <c r="I80" s="15"/>
      <c r="J80" s="15"/>
    </row>
    <row r="81" customFormat="false" ht="12.75" hidden="false" customHeight="false" outlineLevel="0" collapsed="false">
      <c r="A81" s="10" t="s">
        <v>134</v>
      </c>
      <c r="B81" s="17" t="s">
        <v>109</v>
      </c>
      <c r="C81" s="13" t="s">
        <v>22</v>
      </c>
      <c r="D81" s="38"/>
      <c r="F81" s="15"/>
      <c r="G81" s="15"/>
      <c r="H81" s="15"/>
      <c r="I81" s="15"/>
      <c r="J81" s="15"/>
    </row>
    <row r="82" customFormat="false" ht="12.75" hidden="false" customHeight="false" outlineLevel="0" collapsed="false">
      <c r="A82" s="10" t="s">
        <v>135</v>
      </c>
      <c r="B82" s="17" t="s">
        <v>111</v>
      </c>
      <c r="C82" s="13" t="s">
        <v>22</v>
      </c>
      <c r="D82" s="38"/>
      <c r="E82" s="15"/>
      <c r="F82" s="15"/>
      <c r="G82" s="15"/>
      <c r="H82" s="15"/>
      <c r="I82" s="15"/>
      <c r="J82" s="15"/>
    </row>
    <row r="83" customFormat="false" ht="12.75" hidden="false" customHeight="true" outlineLevel="0" collapsed="false">
      <c r="A83" s="10" t="s">
        <v>136</v>
      </c>
      <c r="B83" s="17" t="s">
        <v>113</v>
      </c>
      <c r="C83" s="13" t="s">
        <v>22</v>
      </c>
      <c r="D83" s="38" t="n">
        <f aca="false">SUM(D81-D82)</f>
        <v>0</v>
      </c>
      <c r="E83" s="15"/>
      <c r="F83" s="15"/>
      <c r="G83" s="15"/>
      <c r="H83" s="15"/>
      <c r="I83" s="15"/>
      <c r="J83" s="15"/>
    </row>
    <row r="84" customFormat="false" ht="12.75" hidden="false" customHeight="false" outlineLevel="0" collapsed="false">
      <c r="A84" s="10" t="s">
        <v>127</v>
      </c>
      <c r="B84" s="47" t="s">
        <v>137</v>
      </c>
      <c r="C84" s="13" t="s">
        <v>11</v>
      </c>
      <c r="D84" s="13"/>
      <c r="E84" s="15"/>
      <c r="F84" s="15"/>
      <c r="G84" s="15"/>
      <c r="H84" s="15"/>
      <c r="I84" s="15"/>
      <c r="J84" s="15"/>
    </row>
    <row r="85" customFormat="false" ht="12.75" hidden="false" customHeight="false" outlineLevel="0" collapsed="false">
      <c r="A85" s="10" t="s">
        <v>138</v>
      </c>
      <c r="B85" s="17" t="s">
        <v>97</v>
      </c>
      <c r="C85" s="13" t="s">
        <v>11</v>
      </c>
      <c r="D85" s="53" t="s">
        <v>119</v>
      </c>
      <c r="E85" s="15"/>
      <c r="F85" s="15"/>
      <c r="G85" s="15"/>
      <c r="H85" s="15"/>
      <c r="I85" s="15"/>
      <c r="J85" s="15"/>
    </row>
    <row r="86" customFormat="false" ht="12.75" hidden="false" customHeight="false" outlineLevel="0" collapsed="false">
      <c r="A86" s="10" t="s">
        <v>139</v>
      </c>
      <c r="B86" s="17" t="s">
        <v>100</v>
      </c>
      <c r="C86" s="13" t="s">
        <v>101</v>
      </c>
      <c r="D86" s="54" t="n">
        <f aca="false">SUM(D87/32.76)</f>
        <v>0</v>
      </c>
      <c r="E86" s="15"/>
      <c r="F86" s="15"/>
      <c r="G86" s="15"/>
      <c r="H86" s="15"/>
      <c r="I86" s="15"/>
      <c r="J86" s="15"/>
    </row>
    <row r="87" customFormat="false" ht="12.75" hidden="false" customHeight="false" outlineLevel="0" collapsed="false">
      <c r="A87" s="10" t="s">
        <v>140</v>
      </c>
      <c r="B87" s="17" t="s">
        <v>103</v>
      </c>
      <c r="C87" s="13" t="s">
        <v>22</v>
      </c>
      <c r="D87" s="38"/>
      <c r="E87" s="15"/>
      <c r="F87" s="15"/>
      <c r="G87" s="15"/>
      <c r="H87" s="15"/>
      <c r="I87" s="15"/>
      <c r="J87" s="15"/>
    </row>
    <row r="88" customFormat="false" ht="12.75" hidden="false" customHeight="false" outlineLevel="0" collapsed="false">
      <c r="A88" s="10" t="s">
        <v>141</v>
      </c>
      <c r="B88" s="17" t="s">
        <v>105</v>
      </c>
      <c r="C88" s="13" t="s">
        <v>22</v>
      </c>
      <c r="D88" s="38"/>
      <c r="E88" s="15"/>
      <c r="F88" s="15"/>
      <c r="G88" s="15"/>
      <c r="H88" s="15"/>
      <c r="I88" s="15"/>
      <c r="J88" s="15"/>
    </row>
    <row r="89" customFormat="false" ht="12.75" hidden="false" customHeight="false" outlineLevel="0" collapsed="false">
      <c r="A89" s="10" t="s">
        <v>142</v>
      </c>
      <c r="B89" s="17" t="s">
        <v>107</v>
      </c>
      <c r="C89" s="13" t="s">
        <v>22</v>
      </c>
      <c r="D89" s="38" t="n">
        <f aca="false">D87-D88</f>
        <v>0</v>
      </c>
      <c r="E89" s="15"/>
      <c r="F89" s="15"/>
      <c r="G89" s="15"/>
      <c r="H89" s="15"/>
      <c r="I89" s="15"/>
      <c r="J89" s="15"/>
    </row>
    <row r="90" customFormat="false" ht="12.75" hidden="false" customHeight="false" outlineLevel="0" collapsed="false">
      <c r="A90" s="10" t="s">
        <v>143</v>
      </c>
      <c r="B90" s="17" t="s">
        <v>109</v>
      </c>
      <c r="C90" s="13" t="s">
        <v>22</v>
      </c>
      <c r="D90" s="38"/>
      <c r="E90" s="15"/>
      <c r="F90" s="15"/>
      <c r="G90" s="15"/>
      <c r="H90" s="15"/>
      <c r="I90" s="15"/>
      <c r="J90" s="15"/>
    </row>
    <row r="91" customFormat="false" ht="12.75" hidden="false" customHeight="false" outlineLevel="0" collapsed="false">
      <c r="A91" s="10" t="s">
        <v>144</v>
      </c>
      <c r="B91" s="17" t="s">
        <v>111</v>
      </c>
      <c r="C91" s="13" t="s">
        <v>22</v>
      </c>
      <c r="D91" s="38" t="n">
        <f aca="false">D88</f>
        <v>0</v>
      </c>
      <c r="E91" s="15"/>
      <c r="F91" s="15"/>
      <c r="G91" s="15"/>
      <c r="H91" s="15"/>
      <c r="I91" s="15"/>
      <c r="J91" s="15"/>
    </row>
    <row r="92" customFormat="false" ht="12.75" hidden="false" customHeight="true" outlineLevel="0" collapsed="false">
      <c r="A92" s="10" t="s">
        <v>145</v>
      </c>
      <c r="B92" s="17" t="s">
        <v>113</v>
      </c>
      <c r="C92" s="13" t="s">
        <v>22</v>
      </c>
      <c r="D92" s="38" t="n">
        <f aca="false">SUM(D90-D91)</f>
        <v>0</v>
      </c>
      <c r="E92" s="15"/>
      <c r="F92" s="15"/>
      <c r="G92" s="15"/>
      <c r="H92" s="15"/>
      <c r="I92" s="15"/>
      <c r="J92" s="15"/>
    </row>
    <row r="93" customFormat="false" ht="12.75" hidden="false" customHeight="false" outlineLevel="0" collapsed="false">
      <c r="A93" s="10" t="s">
        <v>146</v>
      </c>
      <c r="B93" s="47" t="s">
        <v>147</v>
      </c>
      <c r="C93" s="13" t="s">
        <v>11</v>
      </c>
      <c r="D93" s="20"/>
      <c r="E93" s="15"/>
      <c r="F93" s="15"/>
      <c r="G93" s="15"/>
      <c r="H93" s="15"/>
      <c r="I93" s="15"/>
      <c r="J93" s="15"/>
    </row>
    <row r="94" customFormat="false" ht="12.75" hidden="false" customHeight="false" outlineLevel="0" collapsed="false">
      <c r="A94" s="10" t="s">
        <v>148</v>
      </c>
      <c r="B94" s="17" t="s">
        <v>97</v>
      </c>
      <c r="C94" s="13" t="s">
        <v>11</v>
      </c>
      <c r="D94" s="20" t="s">
        <v>119</v>
      </c>
      <c r="E94" s="15"/>
      <c r="F94" s="15"/>
      <c r="G94" s="15"/>
      <c r="H94" s="15"/>
      <c r="I94" s="15"/>
      <c r="J94" s="15"/>
    </row>
    <row r="95" customFormat="false" ht="12.75" hidden="false" customHeight="false" outlineLevel="0" collapsed="false">
      <c r="A95" s="10" t="s">
        <v>149</v>
      </c>
      <c r="B95" s="17" t="s">
        <v>100</v>
      </c>
      <c r="C95" s="13" t="s">
        <v>101</v>
      </c>
      <c r="D95" s="55" t="n">
        <f aca="false">SUM(D77+D86)</f>
        <v>0</v>
      </c>
      <c r="E95" s="15"/>
      <c r="F95" s="15"/>
      <c r="G95" s="15"/>
      <c r="H95" s="15"/>
      <c r="I95" s="15"/>
      <c r="J95" s="15"/>
    </row>
    <row r="96" customFormat="false" ht="12.75" hidden="false" customHeight="false" outlineLevel="0" collapsed="false">
      <c r="A96" s="10" t="s">
        <v>150</v>
      </c>
      <c r="B96" s="17" t="s">
        <v>103</v>
      </c>
      <c r="C96" s="13" t="s">
        <v>22</v>
      </c>
      <c r="D96" s="38"/>
      <c r="E96" s="15"/>
      <c r="F96" s="15"/>
      <c r="G96" s="15"/>
      <c r="H96" s="15"/>
      <c r="I96" s="15"/>
      <c r="J96" s="15"/>
    </row>
    <row r="97" customFormat="false" ht="12.75" hidden="false" customHeight="false" outlineLevel="0" collapsed="false">
      <c r="A97" s="10" t="s">
        <v>151</v>
      </c>
      <c r="B97" s="17" t="s">
        <v>105</v>
      </c>
      <c r="C97" s="13" t="s">
        <v>22</v>
      </c>
      <c r="D97" s="38"/>
      <c r="E97" s="15"/>
      <c r="F97" s="15"/>
      <c r="G97" s="15"/>
      <c r="H97" s="15"/>
      <c r="I97" s="15"/>
      <c r="J97" s="15"/>
    </row>
    <row r="98" customFormat="false" ht="12.75" hidden="false" customHeight="false" outlineLevel="0" collapsed="false">
      <c r="A98" s="10" t="s">
        <v>152</v>
      </c>
      <c r="B98" s="17" t="s">
        <v>107</v>
      </c>
      <c r="C98" s="13" t="s">
        <v>22</v>
      </c>
      <c r="D98" s="38" t="n">
        <f aca="false">D96-D97</f>
        <v>0</v>
      </c>
      <c r="E98" s="15"/>
      <c r="F98" s="15"/>
      <c r="G98" s="15"/>
      <c r="H98" s="15"/>
      <c r="I98" s="15"/>
      <c r="J98" s="15"/>
    </row>
    <row r="99" customFormat="false" ht="12.75" hidden="false" customHeight="false" outlineLevel="0" collapsed="false">
      <c r="A99" s="10" t="s">
        <v>153</v>
      </c>
      <c r="B99" s="17" t="s">
        <v>109</v>
      </c>
      <c r="C99" s="13" t="s">
        <v>22</v>
      </c>
      <c r="D99" s="38" t="n">
        <f aca="false">D96</f>
        <v>0</v>
      </c>
      <c r="E99" s="15"/>
      <c r="F99" s="15"/>
      <c r="G99" s="15"/>
      <c r="H99" s="15"/>
      <c r="I99" s="15"/>
      <c r="J99" s="15"/>
    </row>
    <row r="100" customFormat="false" ht="12.75" hidden="false" customHeight="false" outlineLevel="0" collapsed="false">
      <c r="A100" s="10" t="s">
        <v>154</v>
      </c>
      <c r="B100" s="17" t="s">
        <v>111</v>
      </c>
      <c r="C100" s="13" t="s">
        <v>22</v>
      </c>
      <c r="D100" s="38" t="n">
        <f aca="false">D97</f>
        <v>0</v>
      </c>
      <c r="E100" s="15"/>
      <c r="F100" s="15"/>
      <c r="G100" s="15"/>
      <c r="H100" s="15"/>
      <c r="I100" s="15"/>
      <c r="J100" s="15"/>
    </row>
    <row r="101" customFormat="false" ht="12.75" hidden="false" customHeight="false" outlineLevel="0" collapsed="false">
      <c r="A101" s="10" t="s">
        <v>155</v>
      </c>
      <c r="B101" s="17" t="s">
        <v>113</v>
      </c>
      <c r="C101" s="13" t="s">
        <v>22</v>
      </c>
      <c r="D101" s="38" t="n">
        <f aca="false">SUM(D99-D100)</f>
        <v>0</v>
      </c>
      <c r="E101" s="33"/>
      <c r="F101" s="29"/>
      <c r="G101" s="30"/>
      <c r="H101" s="15"/>
      <c r="I101" s="29"/>
      <c r="J101" s="30"/>
    </row>
    <row r="102" customFormat="false" ht="12.75" hidden="false" customHeight="false" outlineLevel="0" collapsed="false">
      <c r="A102" s="10" t="s">
        <v>156</v>
      </c>
      <c r="B102" s="47" t="s">
        <v>157</v>
      </c>
      <c r="C102" s="13" t="s">
        <v>11</v>
      </c>
      <c r="D102" s="20"/>
      <c r="E102" s="33"/>
      <c r="F102" s="15"/>
      <c r="G102" s="15"/>
      <c r="H102" s="15"/>
      <c r="I102" s="29"/>
      <c r="J102" s="30"/>
    </row>
    <row r="103" customFormat="false" ht="14.25" hidden="false" customHeight="true" outlineLevel="0" collapsed="false">
      <c r="A103" s="10" t="s">
        <v>158</v>
      </c>
      <c r="B103" s="17" t="s">
        <v>97</v>
      </c>
      <c r="C103" s="13" t="s">
        <v>11</v>
      </c>
      <c r="D103" s="53" t="s">
        <v>159</v>
      </c>
      <c r="E103" s="49"/>
      <c r="F103" s="28"/>
      <c r="G103" s="28"/>
      <c r="H103" s="15"/>
      <c r="I103" s="29"/>
      <c r="J103" s="30"/>
    </row>
    <row r="104" customFormat="false" ht="12.75" hidden="false" customHeight="false" outlineLevel="0" collapsed="false">
      <c r="A104" s="10" t="s">
        <v>160</v>
      </c>
      <c r="B104" s="17" t="s">
        <v>100</v>
      </c>
      <c r="C104" s="13" t="s">
        <v>101</v>
      </c>
      <c r="D104" s="54" t="n">
        <f aca="false">SUM(D105/3.71)</f>
        <v>53633.2614555256</v>
      </c>
      <c r="E104" s="49"/>
      <c r="F104" s="29"/>
      <c r="G104" s="51"/>
      <c r="H104" s="15"/>
      <c r="I104" s="29"/>
      <c r="J104" s="30"/>
    </row>
    <row r="105" customFormat="false" ht="12.75" hidden="false" customHeight="false" outlineLevel="0" collapsed="false">
      <c r="A105" s="10" t="s">
        <v>161</v>
      </c>
      <c r="B105" s="17" t="s">
        <v>103</v>
      </c>
      <c r="C105" s="13" t="s">
        <v>22</v>
      </c>
      <c r="D105" s="50" t="n">
        <v>198979.4</v>
      </c>
      <c r="E105" s="15"/>
      <c r="F105" s="29"/>
      <c r="G105" s="51"/>
      <c r="H105" s="15"/>
      <c r="I105" s="29"/>
      <c r="J105" s="30"/>
    </row>
    <row r="106" customFormat="false" ht="12.75" hidden="false" customHeight="false" outlineLevel="0" collapsed="false">
      <c r="A106" s="10" t="s">
        <v>162</v>
      </c>
      <c r="B106" s="17" t="s">
        <v>105</v>
      </c>
      <c r="C106" s="13" t="s">
        <v>22</v>
      </c>
      <c r="D106" s="50" t="n">
        <v>131434.72</v>
      </c>
      <c r="E106" s="49"/>
      <c r="F106" s="29"/>
      <c r="G106" s="51"/>
      <c r="H106" s="15"/>
      <c r="I106" s="15"/>
      <c r="J106" s="15"/>
    </row>
    <row r="107" customFormat="false" ht="12.75" hidden="false" customHeight="false" outlineLevel="0" collapsed="false">
      <c r="A107" s="10" t="s">
        <v>163</v>
      </c>
      <c r="B107" s="17" t="s">
        <v>107</v>
      </c>
      <c r="C107" s="13" t="s">
        <v>22</v>
      </c>
      <c r="D107" s="50" t="n">
        <f aca="false">D105-D106</f>
        <v>67544.68</v>
      </c>
      <c r="E107" s="15"/>
      <c r="F107" s="29"/>
      <c r="G107" s="51"/>
      <c r="H107" s="15"/>
      <c r="I107" s="15"/>
      <c r="J107" s="15"/>
    </row>
    <row r="108" customFormat="false" ht="12.75" hidden="false" customHeight="true" outlineLevel="0" collapsed="false">
      <c r="A108" s="10" t="s">
        <v>164</v>
      </c>
      <c r="B108" s="17" t="s">
        <v>109</v>
      </c>
      <c r="C108" s="13" t="s">
        <v>22</v>
      </c>
      <c r="D108" s="50" t="n">
        <v>598979.4</v>
      </c>
      <c r="E108" s="15"/>
      <c r="F108" s="29"/>
      <c r="G108" s="51"/>
      <c r="H108" s="15"/>
      <c r="I108" s="15"/>
      <c r="J108" s="15"/>
    </row>
    <row r="109" customFormat="false" ht="12.75" hidden="false" customHeight="false" outlineLevel="0" collapsed="false">
      <c r="A109" s="10" t="s">
        <v>165</v>
      </c>
      <c r="B109" s="17" t="s">
        <v>111</v>
      </c>
      <c r="C109" s="13" t="s">
        <v>22</v>
      </c>
      <c r="D109" s="50" t="n">
        <v>250000</v>
      </c>
      <c r="E109" s="14"/>
      <c r="F109" s="29"/>
      <c r="G109" s="30"/>
      <c r="H109" s="15"/>
      <c r="I109" s="15"/>
      <c r="J109" s="15"/>
    </row>
    <row r="110" customFormat="false" ht="12.75" hidden="false" customHeight="false" outlineLevel="0" collapsed="false">
      <c r="A110" s="10" t="s">
        <v>166</v>
      </c>
      <c r="B110" s="17" t="s">
        <v>113</v>
      </c>
      <c r="C110" s="12" t="s">
        <v>22</v>
      </c>
      <c r="D110" s="50" t="n">
        <f aca="false">SUM(D108-D109)</f>
        <v>348979.4</v>
      </c>
      <c r="E110" s="15"/>
      <c r="F110" s="15"/>
      <c r="G110" s="15"/>
      <c r="H110" s="15"/>
      <c r="I110" s="15"/>
      <c r="J110" s="15"/>
    </row>
    <row r="111" customFormat="false" ht="12.75" hidden="false" customHeight="true" outlineLevel="0" collapsed="false">
      <c r="A111" s="11" t="s">
        <v>167</v>
      </c>
      <c r="B111" s="11"/>
      <c r="C111" s="11"/>
      <c r="D111" s="11"/>
    </row>
    <row r="112" customFormat="false" ht="12.75" hidden="false" customHeight="false" outlineLevel="0" collapsed="false">
      <c r="A112" s="10" t="s">
        <v>168</v>
      </c>
      <c r="B112" s="41" t="s">
        <v>74</v>
      </c>
      <c r="C112" s="12" t="s">
        <v>75</v>
      </c>
      <c r="D112" s="13"/>
    </row>
    <row r="113" customFormat="false" ht="12.75" hidden="false" customHeight="false" outlineLevel="0" collapsed="false">
      <c r="A113" s="10" t="s">
        <v>169</v>
      </c>
      <c r="B113" s="41" t="s">
        <v>77</v>
      </c>
      <c r="C113" s="12" t="s">
        <v>75</v>
      </c>
      <c r="D113" s="13"/>
    </row>
    <row r="114" customFormat="false" ht="12.75" hidden="false" customHeight="false" outlineLevel="0" collapsed="false">
      <c r="A114" s="10" t="s">
        <v>170</v>
      </c>
      <c r="B114" s="41" t="s">
        <v>79</v>
      </c>
      <c r="C114" s="12" t="s">
        <v>75</v>
      </c>
      <c r="D114" s="13"/>
    </row>
    <row r="115" customFormat="false" ht="12.75" hidden="false" customHeight="false" outlineLevel="0" collapsed="false">
      <c r="A115" s="10" t="s">
        <v>171</v>
      </c>
      <c r="B115" s="41" t="s">
        <v>81</v>
      </c>
      <c r="C115" s="12" t="s">
        <v>22</v>
      </c>
      <c r="D115" s="13"/>
    </row>
    <row r="116" customFormat="false" ht="12.75" hidden="false" customHeight="true" outlineLevel="0" collapsed="false">
      <c r="A116" s="11" t="s">
        <v>172</v>
      </c>
      <c r="B116" s="11"/>
      <c r="C116" s="11"/>
      <c r="D116" s="11"/>
    </row>
    <row r="117" customFormat="false" ht="12.75" hidden="false" customHeight="false" outlineLevel="0" collapsed="false">
      <c r="A117" s="10" t="s">
        <v>173</v>
      </c>
      <c r="B117" s="41" t="s">
        <v>174</v>
      </c>
      <c r="C117" s="12" t="s">
        <v>75</v>
      </c>
      <c r="D117" s="57"/>
    </row>
    <row r="118" customFormat="false" ht="12.75" hidden="false" customHeight="false" outlineLevel="0" collapsed="false">
      <c r="A118" s="10" t="s">
        <v>175</v>
      </c>
      <c r="B118" s="41" t="s">
        <v>176</v>
      </c>
      <c r="C118" s="12" t="s">
        <v>75</v>
      </c>
      <c r="D118" s="57"/>
    </row>
    <row r="119" customFormat="false" ht="12.75" hidden="false" customHeight="false" outlineLevel="0" collapsed="false">
      <c r="A119" s="10" t="s">
        <v>177</v>
      </c>
      <c r="B119" s="41" t="s">
        <v>178</v>
      </c>
      <c r="C119" s="12" t="s">
        <v>22</v>
      </c>
      <c r="D119" s="57"/>
    </row>
    <row r="122" customFormat="false" ht="12.75" hidden="false" customHeight="false" outlineLevel="0" collapsed="false">
      <c r="B122" s="1" t="s">
        <v>179</v>
      </c>
    </row>
    <row r="123" customFormat="false" ht="12.75" hidden="false" customHeight="false" outlineLevel="0" collapsed="false">
      <c r="B123" s="1" t="s">
        <v>180</v>
      </c>
      <c r="D123" s="1" t="s">
        <v>181</v>
      </c>
    </row>
  </sheetData>
  <mergeCells count="6">
    <mergeCell ref="A9:D9"/>
    <mergeCell ref="A27:D27"/>
    <mergeCell ref="A47:D47"/>
    <mergeCell ref="A54:D54"/>
    <mergeCell ref="A111:D111"/>
    <mergeCell ref="A116:D116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4" topLeftCell="D110" activePane="bottomRight" state="frozen"/>
      <selection pane="topLeft" activeCell="A1" activeCellId="0" sqref="A1"/>
      <selection pane="topRight" activeCell="D1" activeCellId="0" sqref="D1"/>
      <selection pane="bottomLeft" activeCell="A110" activeCellId="0" sqref="A110"/>
      <selection pane="bottomRight" activeCell="D117" activeCellId="0" sqref="D117"/>
    </sheetView>
  </sheetViews>
  <sheetFormatPr defaultColWidth="9.0546875" defaultRowHeight="12.7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43.37"/>
    <col collapsed="false" customWidth="true" hidden="false" outlineLevel="0" max="3" min="3" style="0" width="13.12"/>
    <col collapsed="false" customWidth="true" hidden="false" outlineLevel="0" max="4" min="4" style="1" width="19.83"/>
    <col collapsed="false" customWidth="true" hidden="false" outlineLevel="0" max="5" min="5" style="0" width="19.26"/>
    <col collapsed="false" customWidth="true" hidden="false" outlineLevel="0" max="6" min="6" style="0" width="7.55"/>
    <col collapsed="false" customWidth="true" hidden="false" outlineLevel="0" max="7" min="7" style="0" width="46.8"/>
    <col collapsed="false" customWidth="true" hidden="false" outlineLevel="0" max="8" min="8" style="0" width="3.13"/>
    <col collapsed="false" customWidth="true" hidden="false" outlineLevel="0" max="9" min="9" style="0" width="7.41"/>
    <col collapsed="false" customWidth="true" hidden="false" outlineLevel="0" max="10" min="10" style="0" width="23.82"/>
  </cols>
  <sheetData>
    <row r="1" customFormat="false" ht="12.75" hidden="false" customHeight="false" outlineLevel="0" collapsed="false">
      <c r="A1" s="0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186</v>
      </c>
    </row>
    <row r="4" customFormat="false" ht="12.75" hidden="false" customHeight="false" outlineLevel="0" collapsed="false">
      <c r="A4" s="4" t="s">
        <v>3</v>
      </c>
      <c r="B4" s="5" t="s">
        <v>4</v>
      </c>
      <c r="C4" s="5" t="s">
        <v>5</v>
      </c>
      <c r="D4" s="6" t="s">
        <v>6</v>
      </c>
    </row>
    <row r="5" customFormat="false" ht="12.75" hidden="false" customHeight="false" outlineLevel="0" collapsed="false">
      <c r="A5" s="4"/>
      <c r="B5" s="7" t="s">
        <v>7</v>
      </c>
      <c r="C5" s="8" t="s">
        <v>8</v>
      </c>
      <c r="D5" s="9" t="n">
        <v>8259.3</v>
      </c>
    </row>
    <row r="6" customFormat="false" ht="12.75" hidden="false" customHeight="false" outlineLevel="0" collapsed="false">
      <c r="A6" s="10" t="s">
        <v>9</v>
      </c>
      <c r="B6" s="11" t="s">
        <v>10</v>
      </c>
      <c r="C6" s="12" t="s">
        <v>11</v>
      </c>
      <c r="D6" s="13" t="s">
        <v>12</v>
      </c>
    </row>
    <row r="7" customFormat="false" ht="12.75" hidden="false" customHeight="false" outlineLevel="0" collapsed="false">
      <c r="A7" s="10" t="s">
        <v>13</v>
      </c>
      <c r="B7" s="11" t="s">
        <v>14</v>
      </c>
      <c r="C7" s="12" t="s">
        <v>11</v>
      </c>
      <c r="D7" s="13" t="s">
        <v>187</v>
      </c>
      <c r="E7" s="14"/>
      <c r="F7" s="15"/>
      <c r="G7" s="15"/>
      <c r="H7" s="15"/>
      <c r="I7" s="15"/>
      <c r="J7" s="15"/>
    </row>
    <row r="8" customFormat="false" ht="12.75" hidden="false" customHeight="false" outlineLevel="0" collapsed="false">
      <c r="A8" s="16" t="s">
        <v>16</v>
      </c>
      <c r="B8" s="11" t="s">
        <v>17</v>
      </c>
      <c r="C8" s="13" t="s">
        <v>11</v>
      </c>
      <c r="D8" s="13" t="s">
        <v>18</v>
      </c>
      <c r="E8" s="14"/>
      <c r="F8" s="15"/>
      <c r="G8" s="15"/>
      <c r="H8" s="15"/>
      <c r="I8" s="15"/>
      <c r="J8" s="15"/>
    </row>
    <row r="9" customFormat="false" ht="30" hidden="false" customHeight="true" outlineLevel="0" collapsed="false">
      <c r="A9" s="11" t="s">
        <v>19</v>
      </c>
      <c r="B9" s="11"/>
      <c r="C9" s="11"/>
      <c r="D9" s="11"/>
      <c r="E9" s="15"/>
      <c r="F9" s="15"/>
      <c r="G9" s="15"/>
      <c r="H9" s="15"/>
      <c r="I9" s="15"/>
      <c r="J9" s="15"/>
    </row>
    <row r="10" customFormat="false" ht="12.75" hidden="false" customHeight="false" outlineLevel="0" collapsed="false">
      <c r="A10" s="16" t="s">
        <v>20</v>
      </c>
      <c r="B10" s="17" t="s">
        <v>21</v>
      </c>
      <c r="C10" s="13" t="s">
        <v>22</v>
      </c>
      <c r="D10" s="18" t="n">
        <f aca="false">D12</f>
        <v>0</v>
      </c>
      <c r="E10" s="15"/>
      <c r="F10" s="15"/>
      <c r="G10" s="15"/>
      <c r="H10" s="15"/>
      <c r="I10" s="15"/>
      <c r="J10" s="15"/>
    </row>
    <row r="11" customFormat="false" ht="12.75" hidden="false" customHeight="false" outlineLevel="0" collapsed="false">
      <c r="A11" s="16" t="s">
        <v>23</v>
      </c>
      <c r="B11" s="19" t="s">
        <v>24</v>
      </c>
      <c r="C11" s="13" t="s">
        <v>22</v>
      </c>
      <c r="D11" s="20"/>
      <c r="E11" s="14"/>
      <c r="F11" s="15"/>
      <c r="G11" s="15"/>
      <c r="H11" s="15"/>
      <c r="I11" s="15"/>
      <c r="J11" s="15"/>
    </row>
    <row r="12" customFormat="false" ht="12.75" hidden="false" customHeight="false" outlineLevel="0" collapsed="false">
      <c r="A12" s="16" t="s">
        <v>25</v>
      </c>
      <c r="B12" s="19" t="s">
        <v>26</v>
      </c>
      <c r="C12" s="13" t="s">
        <v>22</v>
      </c>
      <c r="D12" s="21" t="n">
        <v>0</v>
      </c>
      <c r="E12" s="14"/>
      <c r="F12" s="15"/>
      <c r="G12" s="15"/>
      <c r="H12" s="15"/>
      <c r="I12" s="15"/>
      <c r="J12" s="15"/>
    </row>
    <row r="13" customFormat="false" ht="12.75" hidden="false" customHeight="false" outlineLevel="0" collapsed="false">
      <c r="A13" s="16" t="s">
        <v>27</v>
      </c>
      <c r="B13" s="17" t="s">
        <v>28</v>
      </c>
      <c r="C13" s="13" t="s">
        <v>22</v>
      </c>
      <c r="D13" s="18" t="n">
        <f aca="false">SUM(D14:D16)</f>
        <v>860949.43</v>
      </c>
      <c r="E13" s="15"/>
      <c r="F13" s="15"/>
      <c r="G13" s="15"/>
      <c r="H13" s="15"/>
      <c r="I13" s="15"/>
      <c r="J13" s="15"/>
    </row>
    <row r="14" customFormat="false" ht="12.75" hidden="false" customHeight="false" outlineLevel="0" collapsed="false">
      <c r="A14" s="16" t="s">
        <v>29</v>
      </c>
      <c r="B14" s="19" t="s">
        <v>30</v>
      </c>
      <c r="C14" s="13" t="s">
        <v>22</v>
      </c>
      <c r="D14" s="22" t="n">
        <v>281476.93</v>
      </c>
      <c r="E14" s="15"/>
      <c r="F14" s="15"/>
      <c r="G14" s="15"/>
      <c r="H14" s="15"/>
      <c r="I14" s="15"/>
      <c r="J14" s="15"/>
    </row>
    <row r="15" customFormat="false" ht="12.75" hidden="false" customHeight="false" outlineLevel="0" collapsed="false">
      <c r="A15" s="16" t="s">
        <v>31</v>
      </c>
      <c r="B15" s="23" t="s">
        <v>32</v>
      </c>
      <c r="C15" s="13" t="s">
        <v>22</v>
      </c>
      <c r="D15" s="22" t="n">
        <v>370347.02</v>
      </c>
      <c r="E15" s="15"/>
      <c r="F15" s="15"/>
      <c r="G15" s="15"/>
      <c r="H15" s="15"/>
      <c r="I15" s="15"/>
      <c r="J15" s="15"/>
    </row>
    <row r="16" customFormat="false" ht="12.75" hidden="false" customHeight="false" outlineLevel="0" collapsed="false">
      <c r="A16" s="16" t="s">
        <v>33</v>
      </c>
      <c r="B16" s="19" t="s">
        <v>34</v>
      </c>
      <c r="C16" s="13" t="s">
        <v>22</v>
      </c>
      <c r="D16" s="22" t="n">
        <v>209125.48</v>
      </c>
      <c r="E16" s="15"/>
      <c r="F16" s="15"/>
      <c r="G16" s="15"/>
      <c r="H16" s="15"/>
      <c r="I16" s="15"/>
      <c r="J16" s="15"/>
    </row>
    <row r="17" customFormat="false" ht="12.75" hidden="false" customHeight="false" outlineLevel="0" collapsed="false">
      <c r="A17" s="16" t="s">
        <v>35</v>
      </c>
      <c r="B17" s="17" t="s">
        <v>36</v>
      </c>
      <c r="C17" s="13" t="s">
        <v>22</v>
      </c>
      <c r="D17" s="18" t="n">
        <f aca="false">D18</f>
        <v>104282.44</v>
      </c>
      <c r="E17" s="15"/>
      <c r="F17" s="15"/>
      <c r="G17" s="15"/>
      <c r="H17" s="15"/>
      <c r="I17" s="15"/>
      <c r="J17" s="15"/>
    </row>
    <row r="18" customFormat="false" ht="12.75" hidden="false" customHeight="false" outlineLevel="0" collapsed="false">
      <c r="A18" s="16" t="s">
        <v>37</v>
      </c>
      <c r="B18" s="24" t="s">
        <v>38</v>
      </c>
      <c r="C18" s="13" t="s">
        <v>22</v>
      </c>
      <c r="D18" s="25" t="n">
        <v>104282.44</v>
      </c>
      <c r="E18" s="15"/>
      <c r="F18" s="15"/>
      <c r="G18" s="15"/>
      <c r="H18" s="15"/>
      <c r="I18" s="15"/>
      <c r="J18" s="15"/>
    </row>
    <row r="19" customFormat="false" ht="12.75" hidden="false" customHeight="false" outlineLevel="0" collapsed="false">
      <c r="A19" s="16" t="s">
        <v>39</v>
      </c>
      <c r="B19" s="19" t="s">
        <v>40</v>
      </c>
      <c r="C19" s="13" t="s">
        <v>22</v>
      </c>
      <c r="D19" s="26"/>
      <c r="E19" s="15"/>
      <c r="F19" s="15"/>
      <c r="G19" s="15"/>
      <c r="H19" s="15"/>
      <c r="I19" s="15"/>
      <c r="J19" s="15"/>
    </row>
    <row r="20" customFormat="false" ht="12.75" hidden="false" customHeight="false" outlineLevel="0" collapsed="false">
      <c r="A20" s="16" t="s">
        <v>41</v>
      </c>
      <c r="B20" s="19" t="s">
        <v>42</v>
      </c>
      <c r="C20" s="13" t="s">
        <v>22</v>
      </c>
      <c r="D20" s="26"/>
      <c r="E20" s="15"/>
      <c r="F20" s="15"/>
      <c r="G20" s="15"/>
      <c r="H20" s="15"/>
      <c r="I20" s="15"/>
      <c r="J20" s="15"/>
    </row>
    <row r="21" customFormat="false" ht="12.75" hidden="false" customHeight="false" outlineLevel="0" collapsed="false">
      <c r="A21" s="16" t="s">
        <v>43</v>
      </c>
      <c r="B21" s="19" t="s">
        <v>44</v>
      </c>
      <c r="C21" s="13" t="s">
        <v>22</v>
      </c>
      <c r="D21" s="27"/>
      <c r="E21" s="15"/>
      <c r="F21" s="15"/>
      <c r="G21" s="15"/>
      <c r="H21" s="15"/>
      <c r="I21" s="15"/>
      <c r="J21" s="15"/>
    </row>
    <row r="22" customFormat="false" ht="12.75" hidden="false" customHeight="false" outlineLevel="0" collapsed="false">
      <c r="A22" s="16" t="s">
        <v>45</v>
      </c>
      <c r="B22" s="19" t="s">
        <v>46</v>
      </c>
      <c r="C22" s="13" t="s">
        <v>22</v>
      </c>
      <c r="D22" s="26"/>
      <c r="E22" s="15"/>
      <c r="F22" s="15"/>
      <c r="G22" s="15"/>
      <c r="H22" s="15"/>
      <c r="I22" s="15"/>
      <c r="J22" s="15"/>
    </row>
    <row r="23" customFormat="false" ht="12.75" hidden="false" customHeight="false" outlineLevel="0" collapsed="false">
      <c r="A23" s="16" t="s">
        <v>47</v>
      </c>
      <c r="B23" s="17" t="s">
        <v>48</v>
      </c>
      <c r="C23" s="13" t="s">
        <v>22</v>
      </c>
      <c r="D23" s="18" t="n">
        <f aca="false">SUM(D17)</f>
        <v>104282.44</v>
      </c>
      <c r="E23" s="14"/>
      <c r="F23" s="15"/>
      <c r="G23" s="15"/>
      <c r="H23" s="15"/>
      <c r="I23" s="15"/>
      <c r="J23" s="15"/>
    </row>
    <row r="24" customFormat="false" ht="12.75" hidden="false" customHeight="false" outlineLevel="0" collapsed="false">
      <c r="A24" s="16" t="s">
        <v>49</v>
      </c>
      <c r="B24" s="17" t="s">
        <v>50</v>
      </c>
      <c r="C24" s="13" t="s">
        <v>22</v>
      </c>
      <c r="D24" s="18" t="n">
        <v>0</v>
      </c>
      <c r="E24" s="15"/>
      <c r="F24" s="28"/>
      <c r="G24" s="28"/>
      <c r="H24" s="15"/>
      <c r="I24" s="28"/>
      <c r="J24" s="28"/>
    </row>
    <row r="25" customFormat="false" ht="12.75" hidden="false" customHeight="false" outlineLevel="0" collapsed="false">
      <c r="A25" s="16" t="s">
        <v>51</v>
      </c>
      <c r="B25" s="58" t="s">
        <v>183</v>
      </c>
      <c r="C25" s="13" t="s">
        <v>22</v>
      </c>
      <c r="D25" s="26"/>
      <c r="E25" s="15"/>
      <c r="F25" s="29"/>
      <c r="G25" s="30"/>
      <c r="H25" s="15"/>
      <c r="I25" s="31"/>
      <c r="J25" s="30"/>
    </row>
    <row r="26" customFormat="false" ht="12.75" hidden="false" customHeight="false" outlineLevel="0" collapsed="false">
      <c r="A26" s="16" t="s">
        <v>53</v>
      </c>
      <c r="B26" s="58" t="s">
        <v>184</v>
      </c>
      <c r="C26" s="13" t="s">
        <v>22</v>
      </c>
      <c r="D26" s="18" t="n">
        <f aca="false">D10+D13-D17</f>
        <v>756666.99</v>
      </c>
      <c r="E26" s="15"/>
      <c r="F26" s="29"/>
      <c r="G26" s="30"/>
      <c r="H26" s="15"/>
      <c r="I26" s="29"/>
      <c r="J26" s="30"/>
    </row>
    <row r="27" customFormat="false" ht="26.25" hidden="false" customHeight="true" outlineLevel="0" collapsed="false">
      <c r="A27" s="11" t="s">
        <v>55</v>
      </c>
      <c r="B27" s="11"/>
      <c r="C27" s="11"/>
      <c r="D27" s="11"/>
      <c r="E27" s="15"/>
      <c r="F27" s="29"/>
      <c r="G27" s="30"/>
      <c r="H27" s="15"/>
      <c r="I27" s="29"/>
      <c r="J27" s="30"/>
    </row>
    <row r="28" customFormat="false" ht="12.75" hidden="false" customHeight="false" outlineLevel="0" collapsed="false">
      <c r="A28" s="16" t="s">
        <v>56</v>
      </c>
      <c r="B28" s="17" t="s">
        <v>57</v>
      </c>
      <c r="C28" s="13" t="s">
        <v>11</v>
      </c>
      <c r="D28" s="13"/>
      <c r="E28" s="15"/>
      <c r="F28" s="29"/>
      <c r="G28" s="30"/>
      <c r="H28" s="15"/>
      <c r="I28" s="29"/>
      <c r="J28" s="30"/>
    </row>
    <row r="29" customFormat="false" ht="12.75" hidden="false" customHeight="false" outlineLevel="0" collapsed="false">
      <c r="A29" s="16" t="s">
        <v>58</v>
      </c>
      <c r="B29" s="17" t="s">
        <v>59</v>
      </c>
      <c r="C29" s="13" t="s">
        <v>11</v>
      </c>
      <c r="D29" s="13"/>
      <c r="E29" s="14"/>
      <c r="F29" s="29"/>
      <c r="G29" s="30"/>
      <c r="H29" s="15"/>
      <c r="I29" s="29"/>
      <c r="J29" s="30"/>
    </row>
    <row r="30" customFormat="false" ht="12.75" hidden="false" customHeight="false" outlineLevel="0" collapsed="false">
      <c r="A30" s="16"/>
      <c r="B30" s="32"/>
      <c r="C30" s="13"/>
      <c r="D30" s="13"/>
      <c r="E30" s="14"/>
      <c r="F30" s="29"/>
      <c r="G30" s="30"/>
      <c r="H30" s="15"/>
      <c r="I30" s="29"/>
      <c r="J30" s="30"/>
    </row>
    <row r="31" customFormat="false" ht="12.75" hidden="false" customHeight="false" outlineLevel="0" collapsed="false">
      <c r="A31" s="16" t="s">
        <v>60</v>
      </c>
      <c r="B31" s="17" t="s">
        <v>61</v>
      </c>
      <c r="C31" s="13" t="s">
        <v>11</v>
      </c>
      <c r="D31" s="20"/>
      <c r="E31" s="33"/>
      <c r="F31" s="29"/>
      <c r="G31" s="30"/>
      <c r="H31" s="15"/>
      <c r="I31" s="29"/>
      <c r="J31" s="30"/>
    </row>
    <row r="32" customFormat="false" ht="12.75" hidden="false" customHeight="true" outlineLevel="0" collapsed="false">
      <c r="A32" s="16"/>
      <c r="B32" s="17" t="s">
        <v>62</v>
      </c>
      <c r="C32" s="13"/>
      <c r="D32" s="34" t="n">
        <f aca="false">SUM(D33:D34)</f>
        <v>860949.43</v>
      </c>
      <c r="E32" s="35"/>
      <c r="F32" s="29"/>
      <c r="G32" s="30"/>
      <c r="H32" s="15"/>
      <c r="I32" s="29"/>
      <c r="J32" s="30"/>
    </row>
    <row r="33" customFormat="false" ht="12.75" hidden="false" customHeight="false" outlineLevel="0" collapsed="false">
      <c r="A33" s="36"/>
      <c r="B33" s="37" t="s">
        <v>63</v>
      </c>
      <c r="C33" s="13" t="s">
        <v>22</v>
      </c>
      <c r="D33" s="38" t="n">
        <f aca="false">SUM(D16)</f>
        <v>209125.48</v>
      </c>
      <c r="E33" s="33"/>
      <c r="F33" s="29"/>
      <c r="G33" s="30"/>
      <c r="H33" s="15"/>
      <c r="I33" s="29"/>
      <c r="J33" s="30"/>
    </row>
    <row r="34" customFormat="false" ht="12.75" hidden="false" customHeight="false" outlineLevel="0" collapsed="false">
      <c r="A34" s="16"/>
      <c r="B34" s="37" t="s">
        <v>64</v>
      </c>
      <c r="C34" s="13" t="s">
        <v>22</v>
      </c>
      <c r="D34" s="34" t="n">
        <f aca="false">SUM(D35:D42)</f>
        <v>651823.95</v>
      </c>
      <c r="E34" s="33"/>
      <c r="F34" s="29"/>
      <c r="G34" s="30"/>
      <c r="H34" s="15"/>
      <c r="I34" s="29"/>
      <c r="J34" s="30"/>
    </row>
    <row r="35" customFormat="false" ht="12.75" hidden="false" customHeight="false" outlineLevel="0" collapsed="false">
      <c r="A35" s="16"/>
      <c r="B35" s="39" t="s">
        <v>65</v>
      </c>
      <c r="C35" s="13" t="s">
        <v>22</v>
      </c>
      <c r="D35" s="40" t="n">
        <f aca="false">SUM(D15)</f>
        <v>370347.02</v>
      </c>
      <c r="E35" s="33"/>
      <c r="F35" s="29"/>
      <c r="G35" s="30"/>
      <c r="H35" s="15"/>
      <c r="I35" s="29"/>
      <c r="J35" s="30"/>
    </row>
    <row r="36" customFormat="false" ht="12.75" hidden="false" customHeight="false" outlineLevel="0" collapsed="false">
      <c r="A36" s="16"/>
      <c r="B36" s="39" t="s">
        <v>66</v>
      </c>
      <c r="C36" s="13" t="s">
        <v>22</v>
      </c>
      <c r="D36" s="38" t="n">
        <v>51538.03</v>
      </c>
      <c r="E36" s="33"/>
      <c r="F36" s="29"/>
      <c r="G36" s="30"/>
      <c r="H36" s="15"/>
      <c r="I36" s="29"/>
      <c r="J36" s="30"/>
    </row>
    <row r="37" customFormat="false" ht="12.75" hidden="false" customHeight="false" outlineLevel="0" collapsed="false">
      <c r="A37" s="16"/>
      <c r="B37" s="39" t="s">
        <v>67</v>
      </c>
      <c r="C37" s="13" t="s">
        <v>22</v>
      </c>
      <c r="D37" s="38" t="n">
        <v>62770.68</v>
      </c>
      <c r="E37" s="33"/>
      <c r="F37" s="29"/>
      <c r="G37" s="30"/>
      <c r="H37" s="15"/>
      <c r="I37" s="29"/>
      <c r="J37" s="30"/>
    </row>
    <row r="38" customFormat="false" ht="12.75" hidden="false" customHeight="false" outlineLevel="0" collapsed="false">
      <c r="A38" s="16"/>
      <c r="B38" s="39" t="s">
        <v>68</v>
      </c>
      <c r="C38" s="13"/>
      <c r="D38" s="38" t="n">
        <v>0</v>
      </c>
      <c r="E38" s="33"/>
      <c r="F38" s="29"/>
      <c r="G38" s="30"/>
      <c r="H38" s="15"/>
      <c r="I38" s="29"/>
      <c r="J38" s="30"/>
    </row>
    <row r="39" customFormat="false" ht="12.75" hidden="false" customHeight="false" outlineLevel="0" collapsed="false">
      <c r="A39" s="16"/>
      <c r="B39" s="39" t="s">
        <v>69</v>
      </c>
      <c r="C39" s="13" t="s">
        <v>22</v>
      </c>
      <c r="D39" s="38" t="n">
        <v>0</v>
      </c>
      <c r="E39" s="33"/>
      <c r="F39" s="29"/>
      <c r="G39" s="30"/>
      <c r="H39" s="15"/>
      <c r="I39" s="29"/>
      <c r="J39" s="30"/>
    </row>
    <row r="40" customFormat="false" ht="13.5" hidden="false" customHeight="true" outlineLevel="0" collapsed="false">
      <c r="A40" s="16"/>
      <c r="B40" s="39" t="s">
        <v>70</v>
      </c>
      <c r="C40" s="13" t="s">
        <v>22</v>
      </c>
      <c r="D40" s="38" t="n">
        <v>5285.95</v>
      </c>
      <c r="E40" s="33"/>
      <c r="F40" s="29"/>
      <c r="G40" s="30"/>
      <c r="H40" s="15"/>
      <c r="I40" s="29"/>
      <c r="J40" s="30"/>
    </row>
    <row r="41" customFormat="false" ht="14.25" hidden="false" customHeight="true" outlineLevel="0" collapsed="false">
      <c r="A41" s="16"/>
      <c r="B41" s="39" t="s">
        <v>71</v>
      </c>
      <c r="C41" s="13" t="s">
        <v>22</v>
      </c>
      <c r="D41" s="38" t="n">
        <v>110674.62</v>
      </c>
      <c r="E41" s="33"/>
      <c r="F41" s="29"/>
      <c r="G41" s="30"/>
      <c r="H41" s="15"/>
      <c r="I41" s="29"/>
      <c r="J41" s="30"/>
    </row>
    <row r="42" customFormat="false" ht="12.75" hidden="false" customHeight="true" outlineLevel="0" collapsed="false">
      <c r="A42" s="16"/>
      <c r="B42" s="39" t="s">
        <v>72</v>
      </c>
      <c r="C42" s="13" t="s">
        <v>22</v>
      </c>
      <c r="D42" s="38" t="n">
        <v>51207.65</v>
      </c>
      <c r="E42" s="15"/>
      <c r="F42" s="29"/>
      <c r="G42" s="30"/>
      <c r="H42" s="15"/>
      <c r="I42" s="29"/>
      <c r="J42" s="30"/>
    </row>
    <row r="43" customFormat="false" ht="13.5" hidden="false" customHeight="true" outlineLevel="0" collapsed="false">
      <c r="A43" s="16" t="s">
        <v>73</v>
      </c>
      <c r="B43" s="17" t="s">
        <v>74</v>
      </c>
      <c r="C43" s="13" t="s">
        <v>75</v>
      </c>
      <c r="D43" s="13"/>
      <c r="E43" s="15"/>
      <c r="F43" s="29"/>
      <c r="G43" s="30"/>
      <c r="H43" s="15"/>
      <c r="I43" s="29"/>
      <c r="J43" s="30"/>
    </row>
    <row r="44" customFormat="false" ht="12.75" hidden="false" customHeight="false" outlineLevel="0" collapsed="false">
      <c r="A44" s="10" t="s">
        <v>76</v>
      </c>
      <c r="B44" s="41" t="s">
        <v>77</v>
      </c>
      <c r="C44" s="12" t="s">
        <v>75</v>
      </c>
      <c r="D44" s="13"/>
      <c r="E44" s="15"/>
      <c r="F44" s="29"/>
      <c r="G44" s="30"/>
      <c r="H44" s="15"/>
      <c r="I44" s="31"/>
      <c r="J44" s="30"/>
    </row>
    <row r="45" customFormat="false" ht="12.75" hidden="false" customHeight="false" outlineLevel="0" collapsed="false">
      <c r="A45" s="10" t="s">
        <v>78</v>
      </c>
      <c r="B45" s="41" t="s">
        <v>79</v>
      </c>
      <c r="C45" s="12" t="s">
        <v>75</v>
      </c>
      <c r="D45" s="13"/>
      <c r="E45" s="15"/>
      <c r="F45" s="29"/>
      <c r="G45" s="30"/>
      <c r="H45" s="15"/>
      <c r="I45" s="31"/>
      <c r="J45" s="30"/>
    </row>
    <row r="46" customFormat="false" ht="12.75" hidden="false" customHeight="true" outlineLevel="0" collapsed="false">
      <c r="A46" s="10" t="s">
        <v>80</v>
      </c>
      <c r="B46" s="17" t="s">
        <v>81</v>
      </c>
      <c r="C46" s="12" t="s">
        <v>22</v>
      </c>
      <c r="D46" s="13"/>
      <c r="E46" s="15"/>
      <c r="F46" s="29"/>
      <c r="G46" s="30"/>
      <c r="H46" s="15"/>
      <c r="I46" s="29"/>
      <c r="J46" s="30"/>
    </row>
    <row r="47" customFormat="false" ht="12.75" hidden="false" customHeight="true" outlineLevel="0" collapsed="false">
      <c r="A47" s="11" t="s">
        <v>82</v>
      </c>
      <c r="B47" s="11"/>
      <c r="C47" s="11"/>
      <c r="D47" s="11"/>
      <c r="E47" s="15"/>
      <c r="F47" s="29"/>
      <c r="G47" s="30"/>
      <c r="H47" s="15"/>
      <c r="I47" s="29"/>
      <c r="J47" s="30"/>
    </row>
    <row r="48" customFormat="false" ht="12.75" hidden="false" customHeight="false" outlineLevel="0" collapsed="false">
      <c r="A48" s="10" t="s">
        <v>83</v>
      </c>
      <c r="B48" s="17" t="s">
        <v>84</v>
      </c>
      <c r="C48" s="12" t="s">
        <v>22</v>
      </c>
      <c r="D48" s="42" t="n">
        <f aca="false">D50</f>
        <v>0</v>
      </c>
      <c r="E48" s="15"/>
      <c r="F48" s="29"/>
      <c r="G48" s="30"/>
      <c r="H48" s="15"/>
      <c r="I48" s="29"/>
      <c r="J48" s="30"/>
    </row>
    <row r="49" customFormat="false" ht="12.75" hidden="false" customHeight="false" outlineLevel="0" collapsed="false">
      <c r="A49" s="10" t="s">
        <v>85</v>
      </c>
      <c r="B49" s="43" t="s">
        <v>86</v>
      </c>
      <c r="C49" s="12" t="s">
        <v>22</v>
      </c>
      <c r="D49" s="44"/>
      <c r="E49" s="15"/>
      <c r="F49" s="29"/>
      <c r="G49" s="30"/>
      <c r="H49" s="15"/>
      <c r="I49" s="29"/>
      <c r="J49" s="30"/>
    </row>
    <row r="50" customFormat="false" ht="12.75" hidden="false" customHeight="false" outlineLevel="0" collapsed="false">
      <c r="A50" s="10" t="s">
        <v>87</v>
      </c>
      <c r="B50" s="43" t="s">
        <v>88</v>
      </c>
      <c r="C50" s="12" t="s">
        <v>22</v>
      </c>
      <c r="D50" s="42" t="n">
        <v>0</v>
      </c>
      <c r="E50" s="15"/>
      <c r="F50" s="29"/>
      <c r="G50" s="30"/>
      <c r="H50" s="15"/>
      <c r="I50" s="29"/>
      <c r="J50" s="30"/>
    </row>
    <row r="51" customFormat="false" ht="12.75" hidden="false" customHeight="false" outlineLevel="0" collapsed="false">
      <c r="A51" s="10" t="s">
        <v>89</v>
      </c>
      <c r="B51" s="17" t="s">
        <v>90</v>
      </c>
      <c r="C51" s="12" t="s">
        <v>22</v>
      </c>
      <c r="D51" s="45" t="n">
        <f aca="false">D53+D48</f>
        <v>72386.27</v>
      </c>
      <c r="E51" s="15"/>
      <c r="F51" s="29"/>
      <c r="G51" s="30"/>
      <c r="H51" s="15"/>
      <c r="I51" s="29"/>
      <c r="J51" s="30"/>
    </row>
    <row r="52" customFormat="false" ht="12.75" hidden="false" customHeight="false" outlineLevel="0" collapsed="false">
      <c r="A52" s="10" t="s">
        <v>91</v>
      </c>
      <c r="B52" s="43" t="s">
        <v>86</v>
      </c>
      <c r="C52" s="12" t="s">
        <v>22</v>
      </c>
      <c r="D52" s="20"/>
      <c r="E52" s="15"/>
      <c r="F52" s="29"/>
      <c r="G52" s="30"/>
      <c r="H52" s="15"/>
      <c r="I52" s="29"/>
      <c r="J52" s="30"/>
    </row>
    <row r="53" customFormat="false" ht="12.75" hidden="false" customHeight="false" outlineLevel="0" collapsed="false">
      <c r="A53" s="10" t="s">
        <v>92</v>
      </c>
      <c r="B53" s="43" t="s">
        <v>88</v>
      </c>
      <c r="C53" s="12" t="s">
        <v>22</v>
      </c>
      <c r="D53" s="46" t="n">
        <f aca="false">D80+D98+D60+D70+D89+D107</f>
        <v>72386.27</v>
      </c>
      <c r="E53" s="15"/>
      <c r="F53" s="29"/>
      <c r="G53" s="30"/>
      <c r="H53" s="15"/>
      <c r="I53" s="29"/>
      <c r="J53" s="30"/>
    </row>
    <row r="54" customFormat="false" ht="12.75" hidden="false" customHeight="true" outlineLevel="0" collapsed="false">
      <c r="A54" s="11" t="s">
        <v>93</v>
      </c>
      <c r="B54" s="11"/>
      <c r="C54" s="11"/>
      <c r="D54" s="11"/>
      <c r="E54" s="15"/>
      <c r="F54" s="29"/>
      <c r="G54" s="30"/>
      <c r="H54" s="15"/>
      <c r="I54" s="29"/>
      <c r="J54" s="30"/>
    </row>
    <row r="55" customFormat="false" ht="12.75" hidden="false" customHeight="false" outlineLevel="0" collapsed="false">
      <c r="A55" s="10" t="s">
        <v>94</v>
      </c>
      <c r="B55" s="47" t="s">
        <v>95</v>
      </c>
      <c r="C55" s="12" t="s">
        <v>11</v>
      </c>
      <c r="D55" s="13"/>
      <c r="E55" s="33"/>
      <c r="F55" s="29"/>
      <c r="G55" s="30"/>
      <c r="H55" s="15"/>
      <c r="I55" s="29"/>
      <c r="J55" s="30"/>
    </row>
    <row r="56" customFormat="false" ht="12.75" hidden="false" customHeight="false" outlineLevel="0" collapsed="false">
      <c r="A56" s="10" t="s">
        <v>96</v>
      </c>
      <c r="B56" s="17" t="s">
        <v>97</v>
      </c>
      <c r="C56" s="13" t="s">
        <v>11</v>
      </c>
      <c r="D56" s="13" t="s">
        <v>98</v>
      </c>
      <c r="E56" s="33"/>
      <c r="F56" s="15"/>
      <c r="G56" s="15"/>
      <c r="H56" s="15"/>
      <c r="I56" s="29"/>
      <c r="J56" s="30"/>
    </row>
    <row r="57" customFormat="false" ht="14.25" hidden="false" customHeight="true" outlineLevel="0" collapsed="false">
      <c r="A57" s="10" t="s">
        <v>99</v>
      </c>
      <c r="B57" s="17" t="s">
        <v>100</v>
      </c>
      <c r="C57" s="13" t="s">
        <v>101</v>
      </c>
      <c r="D57" s="48" t="n">
        <f aca="false">D58/2149.72</f>
        <v>0</v>
      </c>
      <c r="E57" s="49"/>
      <c r="F57" s="28"/>
      <c r="G57" s="28"/>
      <c r="H57" s="15"/>
      <c r="I57" s="29"/>
      <c r="J57" s="30"/>
    </row>
    <row r="58" customFormat="false" ht="12.75" hidden="false" customHeight="false" outlineLevel="0" collapsed="false">
      <c r="A58" s="10" t="s">
        <v>102</v>
      </c>
      <c r="B58" s="17" t="s">
        <v>103</v>
      </c>
      <c r="C58" s="13" t="s">
        <v>22</v>
      </c>
      <c r="D58" s="50"/>
      <c r="E58" s="49"/>
      <c r="F58" s="29"/>
      <c r="G58" s="51"/>
      <c r="H58" s="15"/>
      <c r="I58" s="29"/>
      <c r="J58" s="30"/>
    </row>
    <row r="59" customFormat="false" ht="12.75" hidden="false" customHeight="false" outlineLevel="0" collapsed="false">
      <c r="A59" s="10" t="s">
        <v>104</v>
      </c>
      <c r="B59" s="17" t="s">
        <v>105</v>
      </c>
      <c r="C59" s="13" t="s">
        <v>22</v>
      </c>
      <c r="D59" s="50"/>
      <c r="E59" s="15"/>
      <c r="F59" s="29"/>
      <c r="G59" s="51"/>
      <c r="H59" s="15"/>
      <c r="I59" s="29"/>
      <c r="J59" s="30"/>
    </row>
    <row r="60" customFormat="false" ht="12.75" hidden="false" customHeight="false" outlineLevel="0" collapsed="false">
      <c r="A60" s="10" t="s">
        <v>106</v>
      </c>
      <c r="B60" s="17" t="s">
        <v>107</v>
      </c>
      <c r="C60" s="13" t="s">
        <v>22</v>
      </c>
      <c r="D60" s="38" t="n">
        <f aca="false">D58-D59</f>
        <v>0</v>
      </c>
      <c r="E60" s="49"/>
      <c r="F60" s="29"/>
      <c r="G60" s="51"/>
      <c r="H60" s="15"/>
      <c r="I60" s="15"/>
      <c r="J60" s="15"/>
    </row>
    <row r="61" customFormat="false" ht="12.75" hidden="false" customHeight="false" outlineLevel="0" collapsed="false">
      <c r="A61" s="10" t="s">
        <v>108</v>
      </c>
      <c r="B61" s="17" t="s">
        <v>109</v>
      </c>
      <c r="C61" s="13" t="s">
        <v>22</v>
      </c>
      <c r="D61" s="50"/>
      <c r="E61" s="52"/>
      <c r="F61" s="29"/>
      <c r="G61" s="51"/>
      <c r="H61" s="15"/>
      <c r="I61" s="15"/>
      <c r="J61" s="15"/>
    </row>
    <row r="62" customFormat="false" ht="12.75" hidden="false" customHeight="true" outlineLevel="0" collapsed="false">
      <c r="A62" s="10" t="s">
        <v>110</v>
      </c>
      <c r="B62" s="17" t="s">
        <v>111</v>
      </c>
      <c r="C62" s="13" t="s">
        <v>22</v>
      </c>
      <c r="D62" s="50"/>
      <c r="E62" s="52"/>
      <c r="F62" s="29"/>
      <c r="G62" s="51"/>
      <c r="H62" s="15"/>
      <c r="I62" s="15"/>
      <c r="J62" s="15"/>
    </row>
    <row r="63" customFormat="false" ht="12.75" hidden="false" customHeight="false" outlineLevel="0" collapsed="false">
      <c r="A63" s="10" t="s">
        <v>112</v>
      </c>
      <c r="B63" s="17" t="s">
        <v>113</v>
      </c>
      <c r="C63" s="13" t="s">
        <v>22</v>
      </c>
      <c r="D63" s="50" t="n">
        <f aca="false">D60</f>
        <v>0</v>
      </c>
      <c r="E63" s="14"/>
      <c r="F63" s="29"/>
      <c r="G63" s="30"/>
      <c r="H63" s="15"/>
      <c r="I63" s="15"/>
      <c r="J63" s="15"/>
    </row>
    <row r="64" customFormat="false" ht="12.75" hidden="false" customHeight="false" outlineLevel="0" collapsed="false">
      <c r="A64" s="10" t="s">
        <v>114</v>
      </c>
      <c r="B64" s="17" t="s">
        <v>115</v>
      </c>
      <c r="C64" s="13" t="s">
        <v>22</v>
      </c>
      <c r="D64" s="50"/>
      <c r="E64" s="15"/>
      <c r="F64" s="15"/>
      <c r="G64" s="15"/>
      <c r="H64" s="15"/>
      <c r="I64" s="15"/>
      <c r="J64" s="15"/>
    </row>
    <row r="65" customFormat="false" ht="21.75" hidden="false" customHeight="true" outlineLevel="0" collapsed="false">
      <c r="A65" s="10" t="s">
        <v>116</v>
      </c>
      <c r="B65" s="47" t="s">
        <v>117</v>
      </c>
      <c r="C65" s="12" t="s">
        <v>11</v>
      </c>
      <c r="D65" s="13"/>
      <c r="E65" s="15"/>
      <c r="F65" s="15"/>
      <c r="G65" s="15"/>
      <c r="H65" s="15"/>
      <c r="I65" s="15"/>
      <c r="J65" s="15"/>
    </row>
    <row r="66" customFormat="false" ht="12.75" hidden="false" customHeight="false" outlineLevel="0" collapsed="false">
      <c r="A66" s="10" t="s">
        <v>118</v>
      </c>
      <c r="B66" s="17" t="s">
        <v>97</v>
      </c>
      <c r="C66" s="13" t="s">
        <v>11</v>
      </c>
      <c r="D66" s="53" t="s">
        <v>119</v>
      </c>
      <c r="E66" s="15"/>
      <c r="F66" s="15"/>
      <c r="G66" s="15"/>
      <c r="H66" s="15"/>
      <c r="I66" s="15"/>
      <c r="J66" s="15"/>
    </row>
    <row r="67" customFormat="false" ht="12.75" hidden="false" customHeight="false" outlineLevel="0" collapsed="false">
      <c r="A67" s="10" t="s">
        <v>120</v>
      </c>
      <c r="B67" s="17" t="s">
        <v>100</v>
      </c>
      <c r="C67" s="13" t="s">
        <v>101</v>
      </c>
      <c r="D67" s="48" t="n">
        <f aca="false">D68/2149.72</f>
        <v>0</v>
      </c>
      <c r="E67" s="15"/>
      <c r="F67" s="15"/>
      <c r="G67" s="15"/>
      <c r="H67" s="15"/>
      <c r="I67" s="15"/>
      <c r="J67" s="15"/>
    </row>
    <row r="68" customFormat="false" ht="12.75" hidden="false" customHeight="false" outlineLevel="0" collapsed="false">
      <c r="A68" s="10" t="s">
        <v>121</v>
      </c>
      <c r="B68" s="17" t="s">
        <v>103</v>
      </c>
      <c r="C68" s="13" t="s">
        <v>22</v>
      </c>
      <c r="D68" s="50"/>
      <c r="E68" s="15"/>
      <c r="F68" s="15"/>
      <c r="G68" s="15"/>
      <c r="H68" s="15"/>
      <c r="I68" s="15"/>
      <c r="J68" s="15"/>
    </row>
    <row r="69" customFormat="false" ht="12.75" hidden="false" customHeight="false" outlineLevel="0" collapsed="false">
      <c r="A69" s="10" t="s">
        <v>122</v>
      </c>
      <c r="B69" s="17" t="s">
        <v>105</v>
      </c>
      <c r="C69" s="13" t="s">
        <v>22</v>
      </c>
      <c r="D69" s="50"/>
      <c r="E69" s="15"/>
      <c r="F69" s="15"/>
      <c r="G69" s="15"/>
      <c r="H69" s="15"/>
      <c r="I69" s="15"/>
      <c r="J69" s="15"/>
    </row>
    <row r="70" customFormat="false" ht="12.75" hidden="false" customHeight="false" outlineLevel="0" collapsed="false">
      <c r="A70" s="10" t="s">
        <v>123</v>
      </c>
      <c r="B70" s="17" t="s">
        <v>107</v>
      </c>
      <c r="C70" s="13" t="s">
        <v>22</v>
      </c>
      <c r="D70" s="38" t="n">
        <f aca="false">D68-D69</f>
        <v>0</v>
      </c>
      <c r="E70" s="15"/>
      <c r="F70" s="15"/>
      <c r="G70" s="15"/>
      <c r="H70" s="15"/>
      <c r="I70" s="15"/>
      <c r="J70" s="15"/>
    </row>
    <row r="71" customFormat="false" ht="12.75" hidden="false" customHeight="false" outlineLevel="0" collapsed="false">
      <c r="A71" s="10" t="s">
        <v>124</v>
      </c>
      <c r="B71" s="17" t="s">
        <v>109</v>
      </c>
      <c r="C71" s="13" t="s">
        <v>22</v>
      </c>
      <c r="D71" s="50"/>
      <c r="E71" s="52"/>
      <c r="F71" s="15"/>
      <c r="G71" s="52"/>
      <c r="H71" s="15"/>
      <c r="I71" s="15"/>
      <c r="J71" s="15"/>
    </row>
    <row r="72" customFormat="false" ht="12.75" hidden="false" customHeight="false" outlineLevel="0" collapsed="false">
      <c r="A72" s="10" t="s">
        <v>125</v>
      </c>
      <c r="B72" s="17" t="s">
        <v>111</v>
      </c>
      <c r="C72" s="13" t="s">
        <v>22</v>
      </c>
      <c r="D72" s="50"/>
      <c r="E72" s="52"/>
      <c r="F72" s="15"/>
      <c r="G72" s="52"/>
      <c r="H72" s="15"/>
      <c r="I72" s="15"/>
      <c r="J72" s="15"/>
    </row>
    <row r="73" customFormat="false" ht="12.75" hidden="false" customHeight="false" outlineLevel="0" collapsed="false">
      <c r="A73" s="10" t="s">
        <v>126</v>
      </c>
      <c r="B73" s="17" t="s">
        <v>113</v>
      </c>
      <c r="C73" s="13" t="s">
        <v>22</v>
      </c>
      <c r="D73" s="50" t="n">
        <f aca="false">SUM(D71-D72)</f>
        <v>0</v>
      </c>
      <c r="E73" s="52"/>
      <c r="F73" s="15"/>
      <c r="G73" s="15"/>
      <c r="H73" s="15"/>
      <c r="I73" s="15"/>
      <c r="J73" s="15"/>
    </row>
    <row r="74" customFormat="false" ht="12.75" hidden="false" customHeight="false" outlineLevel="0" collapsed="false">
      <c r="A74" s="10" t="s">
        <v>114</v>
      </c>
      <c r="B74" s="17" t="s">
        <v>115</v>
      </c>
      <c r="C74" s="13" t="s">
        <v>22</v>
      </c>
      <c r="D74" s="50"/>
      <c r="E74" s="15"/>
      <c r="F74" s="15"/>
      <c r="G74" s="15"/>
      <c r="H74" s="15"/>
      <c r="I74" s="15"/>
      <c r="J74" s="15"/>
    </row>
    <row r="75" customFormat="false" ht="12.75" hidden="false" customHeight="false" outlineLevel="0" collapsed="false">
      <c r="A75" s="10" t="s">
        <v>127</v>
      </c>
      <c r="B75" s="47" t="s">
        <v>128</v>
      </c>
      <c r="C75" s="13" t="s">
        <v>11</v>
      </c>
      <c r="D75" s="13"/>
      <c r="E75" s="15"/>
      <c r="F75" s="15"/>
      <c r="G75" s="15"/>
      <c r="H75" s="15"/>
      <c r="I75" s="15"/>
      <c r="J75" s="15"/>
    </row>
    <row r="76" customFormat="false" ht="12.75" hidden="false" customHeight="false" outlineLevel="0" collapsed="false">
      <c r="A76" s="10" t="s">
        <v>129</v>
      </c>
      <c r="B76" s="17" t="s">
        <v>97</v>
      </c>
      <c r="C76" s="13" t="s">
        <v>11</v>
      </c>
      <c r="D76" s="53" t="s">
        <v>119</v>
      </c>
      <c r="E76" s="15"/>
      <c r="F76" s="15"/>
      <c r="G76" s="15"/>
      <c r="H76" s="15"/>
      <c r="I76" s="15"/>
      <c r="J76" s="15"/>
    </row>
    <row r="77" customFormat="false" ht="12.75" hidden="false" customHeight="false" outlineLevel="0" collapsed="false">
      <c r="A77" s="10" t="s">
        <v>130</v>
      </c>
      <c r="B77" s="17" t="s">
        <v>100</v>
      </c>
      <c r="C77" s="13" t="s">
        <v>101</v>
      </c>
      <c r="D77" s="54" t="n">
        <f aca="false">SUM(D78/32.76)</f>
        <v>0</v>
      </c>
      <c r="E77" s="15"/>
      <c r="F77" s="15"/>
      <c r="G77" s="15"/>
      <c r="H77" s="15"/>
      <c r="I77" s="15"/>
      <c r="J77" s="15"/>
    </row>
    <row r="78" customFormat="false" ht="12.75" hidden="false" customHeight="false" outlineLevel="0" collapsed="false">
      <c r="A78" s="10" t="s">
        <v>131</v>
      </c>
      <c r="B78" s="17" t="s">
        <v>103</v>
      </c>
      <c r="C78" s="13" t="s">
        <v>22</v>
      </c>
      <c r="D78" s="38"/>
      <c r="E78" s="15"/>
      <c r="F78" s="15"/>
      <c r="G78" s="15"/>
      <c r="H78" s="15"/>
      <c r="I78" s="15"/>
      <c r="J78" s="15"/>
    </row>
    <row r="79" customFormat="false" ht="12.75" hidden="false" customHeight="false" outlineLevel="0" collapsed="false">
      <c r="A79" s="10" t="s">
        <v>132</v>
      </c>
      <c r="B79" s="17" t="s">
        <v>105</v>
      </c>
      <c r="C79" s="13" t="s">
        <v>22</v>
      </c>
      <c r="D79" s="38"/>
      <c r="E79" s="15"/>
      <c r="F79" s="15"/>
      <c r="G79" s="15"/>
      <c r="H79" s="15"/>
      <c r="I79" s="15"/>
      <c r="J79" s="15"/>
    </row>
    <row r="80" customFormat="false" ht="12.75" hidden="false" customHeight="false" outlineLevel="0" collapsed="false">
      <c r="A80" s="10" t="s">
        <v>133</v>
      </c>
      <c r="B80" s="17" t="s">
        <v>107</v>
      </c>
      <c r="C80" s="13" t="s">
        <v>22</v>
      </c>
      <c r="D80" s="38" t="n">
        <f aca="false">D78-D79</f>
        <v>0</v>
      </c>
      <c r="E80" s="15"/>
      <c r="F80" s="15"/>
      <c r="G80" s="15"/>
      <c r="H80" s="15"/>
      <c r="I80" s="15"/>
      <c r="J80" s="15"/>
    </row>
    <row r="81" customFormat="false" ht="12.75" hidden="false" customHeight="false" outlineLevel="0" collapsed="false">
      <c r="A81" s="10" t="s">
        <v>134</v>
      </c>
      <c r="B81" s="17" t="s">
        <v>109</v>
      </c>
      <c r="C81" s="13" t="s">
        <v>22</v>
      </c>
      <c r="D81" s="38"/>
      <c r="F81" s="15"/>
      <c r="G81" s="15"/>
      <c r="H81" s="15"/>
      <c r="I81" s="15"/>
      <c r="J81" s="15"/>
    </row>
    <row r="82" customFormat="false" ht="12.75" hidden="false" customHeight="false" outlineLevel="0" collapsed="false">
      <c r="A82" s="10" t="s">
        <v>135</v>
      </c>
      <c r="B82" s="17" t="s">
        <v>111</v>
      </c>
      <c r="C82" s="13" t="s">
        <v>22</v>
      </c>
      <c r="D82" s="38"/>
      <c r="E82" s="15"/>
      <c r="F82" s="15"/>
      <c r="G82" s="15"/>
      <c r="H82" s="15"/>
      <c r="I82" s="15"/>
      <c r="J82" s="15"/>
    </row>
    <row r="83" customFormat="false" ht="12.75" hidden="false" customHeight="true" outlineLevel="0" collapsed="false">
      <c r="A83" s="10" t="s">
        <v>136</v>
      </c>
      <c r="B83" s="17" t="s">
        <v>113</v>
      </c>
      <c r="C83" s="13" t="s">
        <v>22</v>
      </c>
      <c r="D83" s="38" t="n">
        <f aca="false">SUM(D81-D82)</f>
        <v>0</v>
      </c>
      <c r="E83" s="15"/>
      <c r="F83" s="15"/>
      <c r="G83" s="15"/>
      <c r="H83" s="15"/>
      <c r="I83" s="15"/>
      <c r="J83" s="15"/>
    </row>
    <row r="84" customFormat="false" ht="12.75" hidden="false" customHeight="false" outlineLevel="0" collapsed="false">
      <c r="A84" s="10" t="s">
        <v>127</v>
      </c>
      <c r="B84" s="47" t="s">
        <v>137</v>
      </c>
      <c r="C84" s="13" t="s">
        <v>11</v>
      </c>
      <c r="D84" s="13"/>
      <c r="E84" s="15"/>
      <c r="F84" s="15"/>
      <c r="G84" s="15"/>
      <c r="H84" s="15"/>
      <c r="I84" s="15"/>
      <c r="J84" s="15"/>
    </row>
    <row r="85" customFormat="false" ht="12.75" hidden="false" customHeight="false" outlineLevel="0" collapsed="false">
      <c r="A85" s="10" t="s">
        <v>138</v>
      </c>
      <c r="B85" s="17" t="s">
        <v>97</v>
      </c>
      <c r="C85" s="13" t="s">
        <v>11</v>
      </c>
      <c r="D85" s="53" t="s">
        <v>119</v>
      </c>
      <c r="E85" s="15"/>
      <c r="F85" s="15"/>
      <c r="G85" s="15"/>
      <c r="H85" s="15"/>
      <c r="I85" s="15"/>
      <c r="J85" s="15"/>
    </row>
    <row r="86" customFormat="false" ht="12.75" hidden="false" customHeight="false" outlineLevel="0" collapsed="false">
      <c r="A86" s="10" t="s">
        <v>139</v>
      </c>
      <c r="B86" s="17" t="s">
        <v>100</v>
      </c>
      <c r="C86" s="13" t="s">
        <v>101</v>
      </c>
      <c r="D86" s="54" t="n">
        <f aca="false">SUM(D87/32.76)</f>
        <v>0</v>
      </c>
      <c r="E86" s="15"/>
      <c r="F86" s="15"/>
      <c r="G86" s="15"/>
      <c r="H86" s="15"/>
      <c r="I86" s="15"/>
      <c r="J86" s="15"/>
    </row>
    <row r="87" customFormat="false" ht="12.75" hidden="false" customHeight="false" outlineLevel="0" collapsed="false">
      <c r="A87" s="10" t="s">
        <v>140</v>
      </c>
      <c r="B87" s="17" t="s">
        <v>103</v>
      </c>
      <c r="C87" s="13" t="s">
        <v>22</v>
      </c>
      <c r="D87" s="38"/>
      <c r="E87" s="15"/>
      <c r="F87" s="15"/>
      <c r="G87" s="15"/>
      <c r="H87" s="15"/>
      <c r="I87" s="15"/>
      <c r="J87" s="15"/>
    </row>
    <row r="88" customFormat="false" ht="12.75" hidden="false" customHeight="false" outlineLevel="0" collapsed="false">
      <c r="A88" s="10" t="s">
        <v>141</v>
      </c>
      <c r="B88" s="17" t="s">
        <v>105</v>
      </c>
      <c r="C88" s="13" t="s">
        <v>22</v>
      </c>
      <c r="D88" s="38"/>
      <c r="E88" s="15"/>
      <c r="F88" s="15"/>
      <c r="G88" s="15"/>
      <c r="H88" s="15"/>
      <c r="I88" s="15"/>
      <c r="J88" s="15"/>
    </row>
    <row r="89" customFormat="false" ht="12.75" hidden="false" customHeight="false" outlineLevel="0" collapsed="false">
      <c r="A89" s="10" t="s">
        <v>142</v>
      </c>
      <c r="B89" s="17" t="s">
        <v>107</v>
      </c>
      <c r="C89" s="13" t="s">
        <v>22</v>
      </c>
      <c r="D89" s="38" t="n">
        <f aca="false">D87-D88</f>
        <v>0</v>
      </c>
      <c r="E89" s="15"/>
      <c r="F89" s="15"/>
      <c r="G89" s="15"/>
      <c r="H89" s="15"/>
      <c r="I89" s="15"/>
      <c r="J89" s="15"/>
    </row>
    <row r="90" customFormat="false" ht="12.75" hidden="false" customHeight="false" outlineLevel="0" collapsed="false">
      <c r="A90" s="10" t="s">
        <v>143</v>
      </c>
      <c r="B90" s="17" t="s">
        <v>109</v>
      </c>
      <c r="C90" s="13" t="s">
        <v>22</v>
      </c>
      <c r="D90" s="38"/>
      <c r="E90" s="15"/>
      <c r="F90" s="15"/>
      <c r="G90" s="15"/>
      <c r="H90" s="15"/>
      <c r="I90" s="15"/>
      <c r="J90" s="15"/>
    </row>
    <row r="91" customFormat="false" ht="12.75" hidden="false" customHeight="false" outlineLevel="0" collapsed="false">
      <c r="A91" s="10" t="s">
        <v>144</v>
      </c>
      <c r="B91" s="17" t="s">
        <v>111</v>
      </c>
      <c r="C91" s="13" t="s">
        <v>22</v>
      </c>
      <c r="D91" s="38" t="n">
        <f aca="false">D88</f>
        <v>0</v>
      </c>
      <c r="E91" s="15"/>
      <c r="F91" s="15"/>
      <c r="G91" s="15"/>
      <c r="H91" s="15"/>
      <c r="I91" s="15"/>
      <c r="J91" s="15"/>
    </row>
    <row r="92" customFormat="false" ht="12.75" hidden="false" customHeight="true" outlineLevel="0" collapsed="false">
      <c r="A92" s="10" t="s">
        <v>145</v>
      </c>
      <c r="B92" s="17" t="s">
        <v>113</v>
      </c>
      <c r="C92" s="13" t="s">
        <v>22</v>
      </c>
      <c r="D92" s="38" t="n">
        <f aca="false">SUM(D90-D91)</f>
        <v>0</v>
      </c>
      <c r="E92" s="15"/>
      <c r="F92" s="15"/>
      <c r="G92" s="15"/>
      <c r="H92" s="15"/>
      <c r="I92" s="15"/>
      <c r="J92" s="15"/>
    </row>
    <row r="93" customFormat="false" ht="12.75" hidden="false" customHeight="false" outlineLevel="0" collapsed="false">
      <c r="A93" s="10" t="s">
        <v>146</v>
      </c>
      <c r="B93" s="47" t="s">
        <v>147</v>
      </c>
      <c r="C93" s="13" t="s">
        <v>11</v>
      </c>
      <c r="D93" s="20"/>
      <c r="E93" s="15"/>
      <c r="F93" s="15"/>
      <c r="G93" s="15"/>
      <c r="H93" s="15"/>
      <c r="I93" s="15"/>
      <c r="J93" s="15"/>
    </row>
    <row r="94" customFormat="false" ht="12.75" hidden="false" customHeight="false" outlineLevel="0" collapsed="false">
      <c r="A94" s="10" t="s">
        <v>148</v>
      </c>
      <c r="B94" s="17" t="s">
        <v>97</v>
      </c>
      <c r="C94" s="13" t="s">
        <v>11</v>
      </c>
      <c r="D94" s="20" t="s">
        <v>119</v>
      </c>
      <c r="E94" s="15"/>
      <c r="F94" s="15"/>
      <c r="G94" s="15"/>
      <c r="H94" s="15"/>
      <c r="I94" s="15"/>
      <c r="J94" s="15"/>
    </row>
    <row r="95" customFormat="false" ht="12.75" hidden="false" customHeight="false" outlineLevel="0" collapsed="false">
      <c r="A95" s="10" t="s">
        <v>149</v>
      </c>
      <c r="B95" s="17" t="s">
        <v>100</v>
      </c>
      <c r="C95" s="13" t="s">
        <v>101</v>
      </c>
      <c r="D95" s="55" t="n">
        <f aca="false">SUM(D77+D86)</f>
        <v>0</v>
      </c>
      <c r="E95" s="15"/>
      <c r="F95" s="15"/>
      <c r="G95" s="15"/>
      <c r="H95" s="15"/>
      <c r="I95" s="15"/>
      <c r="J95" s="15"/>
    </row>
    <row r="96" customFormat="false" ht="12.75" hidden="false" customHeight="false" outlineLevel="0" collapsed="false">
      <c r="A96" s="10" t="s">
        <v>150</v>
      </c>
      <c r="B96" s="17" t="s">
        <v>103</v>
      </c>
      <c r="C96" s="13" t="s">
        <v>22</v>
      </c>
      <c r="D96" s="38"/>
      <c r="E96" s="15"/>
      <c r="F96" s="15"/>
      <c r="G96" s="15"/>
      <c r="H96" s="15"/>
      <c r="I96" s="15"/>
      <c r="J96" s="15"/>
    </row>
    <row r="97" customFormat="false" ht="12.75" hidden="false" customHeight="false" outlineLevel="0" collapsed="false">
      <c r="A97" s="10" t="s">
        <v>151</v>
      </c>
      <c r="B97" s="17" t="s">
        <v>105</v>
      </c>
      <c r="C97" s="13" t="s">
        <v>22</v>
      </c>
      <c r="D97" s="38"/>
      <c r="E97" s="15"/>
      <c r="F97" s="15"/>
      <c r="G97" s="15"/>
      <c r="H97" s="15"/>
      <c r="I97" s="15"/>
      <c r="J97" s="15"/>
    </row>
    <row r="98" customFormat="false" ht="12.75" hidden="false" customHeight="false" outlineLevel="0" collapsed="false">
      <c r="A98" s="10" t="s">
        <v>152</v>
      </c>
      <c r="B98" s="17" t="s">
        <v>107</v>
      </c>
      <c r="C98" s="13" t="s">
        <v>22</v>
      </c>
      <c r="D98" s="38" t="n">
        <f aca="false">D96-D97</f>
        <v>0</v>
      </c>
      <c r="E98" s="15"/>
      <c r="F98" s="15"/>
      <c r="G98" s="15"/>
      <c r="H98" s="15"/>
      <c r="I98" s="15"/>
      <c r="J98" s="15"/>
    </row>
    <row r="99" customFormat="false" ht="12.75" hidden="false" customHeight="false" outlineLevel="0" collapsed="false">
      <c r="A99" s="10" t="s">
        <v>153</v>
      </c>
      <c r="B99" s="17" t="s">
        <v>109</v>
      </c>
      <c r="C99" s="13" t="s">
        <v>22</v>
      </c>
      <c r="D99" s="38" t="n">
        <f aca="false">D96</f>
        <v>0</v>
      </c>
      <c r="E99" s="15"/>
      <c r="F99" s="15"/>
      <c r="G99" s="15"/>
      <c r="H99" s="15"/>
      <c r="I99" s="15"/>
      <c r="J99" s="15"/>
    </row>
    <row r="100" customFormat="false" ht="12.75" hidden="false" customHeight="false" outlineLevel="0" collapsed="false">
      <c r="A100" s="10" t="s">
        <v>154</v>
      </c>
      <c r="B100" s="17" t="s">
        <v>111</v>
      </c>
      <c r="C100" s="13" t="s">
        <v>22</v>
      </c>
      <c r="D100" s="38" t="n">
        <f aca="false">D97</f>
        <v>0</v>
      </c>
      <c r="E100" s="15"/>
      <c r="F100" s="15"/>
      <c r="G100" s="15"/>
      <c r="H100" s="15"/>
      <c r="I100" s="15"/>
      <c r="J100" s="15"/>
    </row>
    <row r="101" customFormat="false" ht="12.75" hidden="false" customHeight="false" outlineLevel="0" collapsed="false">
      <c r="A101" s="10" t="s">
        <v>155</v>
      </c>
      <c r="B101" s="17" t="s">
        <v>113</v>
      </c>
      <c r="C101" s="13" t="s">
        <v>22</v>
      </c>
      <c r="D101" s="38" t="n">
        <f aca="false">SUM(D99-D100)</f>
        <v>0</v>
      </c>
      <c r="E101" s="33"/>
      <c r="F101" s="29"/>
      <c r="G101" s="30"/>
      <c r="H101" s="15"/>
      <c r="I101" s="29"/>
      <c r="J101" s="30"/>
    </row>
    <row r="102" customFormat="false" ht="12.75" hidden="false" customHeight="false" outlineLevel="0" collapsed="false">
      <c r="A102" s="10" t="s">
        <v>156</v>
      </c>
      <c r="B102" s="47" t="s">
        <v>157</v>
      </c>
      <c r="C102" s="13" t="s">
        <v>11</v>
      </c>
      <c r="D102" s="20"/>
      <c r="E102" s="33"/>
      <c r="F102" s="15"/>
      <c r="G102" s="15"/>
      <c r="H102" s="15"/>
      <c r="I102" s="29"/>
      <c r="J102" s="30"/>
    </row>
    <row r="103" customFormat="false" ht="14.25" hidden="false" customHeight="true" outlineLevel="0" collapsed="false">
      <c r="A103" s="10" t="s">
        <v>158</v>
      </c>
      <c r="B103" s="17" t="s">
        <v>97</v>
      </c>
      <c r="C103" s="13" t="s">
        <v>11</v>
      </c>
      <c r="D103" s="53" t="s">
        <v>159</v>
      </c>
      <c r="E103" s="49"/>
      <c r="F103" s="28"/>
      <c r="G103" s="28"/>
      <c r="H103" s="15"/>
      <c r="I103" s="29"/>
      <c r="J103" s="30"/>
    </row>
    <row r="104" customFormat="false" ht="12.75" hidden="false" customHeight="false" outlineLevel="0" collapsed="false">
      <c r="A104" s="10" t="s">
        <v>160</v>
      </c>
      <c r="B104" s="17" t="s">
        <v>100</v>
      </c>
      <c r="C104" s="13" t="s">
        <v>101</v>
      </c>
      <c r="D104" s="54" t="n">
        <f aca="false">SUM(D105/3.71)</f>
        <v>47619.5983827493</v>
      </c>
      <c r="E104" s="49"/>
      <c r="F104" s="29"/>
      <c r="G104" s="51"/>
      <c r="H104" s="15"/>
      <c r="I104" s="29"/>
      <c r="J104" s="30"/>
    </row>
    <row r="105" customFormat="false" ht="12.75" hidden="false" customHeight="false" outlineLevel="0" collapsed="false">
      <c r="A105" s="10" t="s">
        <v>161</v>
      </c>
      <c r="B105" s="17" t="s">
        <v>103</v>
      </c>
      <c r="C105" s="13" t="s">
        <v>22</v>
      </c>
      <c r="D105" s="50" t="n">
        <v>176668.71</v>
      </c>
      <c r="E105" s="15"/>
      <c r="F105" s="29"/>
      <c r="G105" s="51"/>
      <c r="H105" s="15"/>
      <c r="I105" s="29"/>
      <c r="J105" s="30"/>
    </row>
    <row r="106" customFormat="false" ht="12.75" hidden="false" customHeight="false" outlineLevel="0" collapsed="false">
      <c r="A106" s="10" t="s">
        <v>162</v>
      </c>
      <c r="B106" s="17" t="s">
        <v>105</v>
      </c>
      <c r="C106" s="13" t="s">
        <v>22</v>
      </c>
      <c r="D106" s="50" t="n">
        <v>104282.44</v>
      </c>
      <c r="E106" s="49"/>
      <c r="F106" s="29"/>
      <c r="G106" s="51"/>
      <c r="H106" s="15"/>
      <c r="I106" s="15"/>
      <c r="J106" s="15"/>
    </row>
    <row r="107" customFormat="false" ht="12.75" hidden="false" customHeight="false" outlineLevel="0" collapsed="false">
      <c r="A107" s="10" t="s">
        <v>163</v>
      </c>
      <c r="B107" s="17" t="s">
        <v>107</v>
      </c>
      <c r="C107" s="13" t="s">
        <v>22</v>
      </c>
      <c r="D107" s="50" t="n">
        <f aca="false">D105-D106</f>
        <v>72386.27</v>
      </c>
      <c r="E107" s="15"/>
      <c r="F107" s="29"/>
      <c r="G107" s="51"/>
      <c r="H107" s="15"/>
      <c r="I107" s="15"/>
      <c r="J107" s="15"/>
    </row>
    <row r="108" customFormat="false" ht="12.75" hidden="false" customHeight="true" outlineLevel="0" collapsed="false">
      <c r="A108" s="10" t="s">
        <v>164</v>
      </c>
      <c r="B108" s="17" t="s">
        <v>109</v>
      </c>
      <c r="C108" s="13" t="s">
        <v>22</v>
      </c>
      <c r="D108" s="50" t="n">
        <v>733062.61</v>
      </c>
      <c r="E108" s="15"/>
      <c r="F108" s="29"/>
      <c r="G108" s="51"/>
      <c r="H108" s="15"/>
      <c r="I108" s="15"/>
      <c r="J108" s="15"/>
    </row>
    <row r="109" customFormat="false" ht="12.75" hidden="false" customHeight="false" outlineLevel="0" collapsed="false">
      <c r="A109" s="10" t="s">
        <v>165</v>
      </c>
      <c r="B109" s="17" t="s">
        <v>111</v>
      </c>
      <c r="C109" s="13" t="s">
        <v>22</v>
      </c>
      <c r="D109" s="50" t="n">
        <v>204567.51</v>
      </c>
      <c r="E109" s="14"/>
      <c r="F109" s="29"/>
      <c r="G109" s="30"/>
      <c r="H109" s="15"/>
      <c r="I109" s="15"/>
      <c r="J109" s="15"/>
    </row>
    <row r="110" customFormat="false" ht="12.75" hidden="false" customHeight="false" outlineLevel="0" collapsed="false">
      <c r="A110" s="10" t="s">
        <v>166</v>
      </c>
      <c r="B110" s="17" t="s">
        <v>113</v>
      </c>
      <c r="C110" s="12" t="s">
        <v>22</v>
      </c>
      <c r="D110" s="50" t="n">
        <f aca="false">SUM(D108-D109)</f>
        <v>528495.1</v>
      </c>
      <c r="E110" s="15"/>
      <c r="F110" s="15"/>
      <c r="G110" s="15"/>
      <c r="H110" s="15"/>
      <c r="I110" s="15"/>
      <c r="J110" s="15"/>
    </row>
    <row r="111" customFormat="false" ht="12.75" hidden="false" customHeight="true" outlineLevel="0" collapsed="false">
      <c r="A111" s="11" t="s">
        <v>167</v>
      </c>
      <c r="B111" s="11"/>
      <c r="C111" s="11"/>
      <c r="D111" s="11"/>
    </row>
    <row r="112" customFormat="false" ht="12.75" hidden="false" customHeight="false" outlineLevel="0" collapsed="false">
      <c r="A112" s="10" t="s">
        <v>168</v>
      </c>
      <c r="B112" s="41" t="s">
        <v>74</v>
      </c>
      <c r="C112" s="12" t="s">
        <v>75</v>
      </c>
      <c r="D112" s="13"/>
    </row>
    <row r="113" customFormat="false" ht="12.75" hidden="false" customHeight="false" outlineLevel="0" collapsed="false">
      <c r="A113" s="10" t="s">
        <v>169</v>
      </c>
      <c r="B113" s="41" t="s">
        <v>77</v>
      </c>
      <c r="C113" s="12" t="s">
        <v>75</v>
      </c>
      <c r="D113" s="13"/>
    </row>
    <row r="114" customFormat="false" ht="12.75" hidden="false" customHeight="false" outlineLevel="0" collapsed="false">
      <c r="A114" s="10" t="s">
        <v>170</v>
      </c>
      <c r="B114" s="41" t="s">
        <v>79</v>
      </c>
      <c r="C114" s="12" t="s">
        <v>75</v>
      </c>
      <c r="D114" s="13"/>
    </row>
    <row r="115" customFormat="false" ht="12.75" hidden="false" customHeight="false" outlineLevel="0" collapsed="false">
      <c r="A115" s="10" t="s">
        <v>171</v>
      </c>
      <c r="B115" s="41" t="s">
        <v>81</v>
      </c>
      <c r="C115" s="12" t="s">
        <v>22</v>
      </c>
      <c r="D115" s="13"/>
    </row>
    <row r="116" customFormat="false" ht="12.75" hidden="false" customHeight="true" outlineLevel="0" collapsed="false">
      <c r="A116" s="11" t="s">
        <v>172</v>
      </c>
      <c r="B116" s="11"/>
      <c r="C116" s="11"/>
      <c r="D116" s="11"/>
    </row>
    <row r="117" customFormat="false" ht="12.75" hidden="false" customHeight="false" outlineLevel="0" collapsed="false">
      <c r="A117" s="10" t="s">
        <v>173</v>
      </c>
      <c r="B117" s="41" t="s">
        <v>174</v>
      </c>
      <c r="C117" s="12" t="s">
        <v>75</v>
      </c>
      <c r="D117" s="57"/>
    </row>
    <row r="118" customFormat="false" ht="12.75" hidden="false" customHeight="false" outlineLevel="0" collapsed="false">
      <c r="A118" s="10" t="s">
        <v>175</v>
      </c>
      <c r="B118" s="41" t="s">
        <v>176</v>
      </c>
      <c r="C118" s="12" t="s">
        <v>75</v>
      </c>
      <c r="D118" s="57"/>
    </row>
    <row r="119" customFormat="false" ht="12.75" hidden="false" customHeight="false" outlineLevel="0" collapsed="false">
      <c r="A119" s="10" t="s">
        <v>177</v>
      </c>
      <c r="B119" s="41" t="s">
        <v>178</v>
      </c>
      <c r="C119" s="12" t="s">
        <v>22</v>
      </c>
      <c r="D119" s="57"/>
    </row>
    <row r="122" customFormat="false" ht="12.75" hidden="false" customHeight="false" outlineLevel="0" collapsed="false">
      <c r="B122" s="1" t="s">
        <v>179</v>
      </c>
    </row>
    <row r="123" customFormat="false" ht="12.75" hidden="false" customHeight="false" outlineLevel="0" collapsed="false">
      <c r="B123" s="1" t="s">
        <v>180</v>
      </c>
      <c r="D123" s="1" t="s">
        <v>181</v>
      </c>
    </row>
  </sheetData>
  <mergeCells count="6">
    <mergeCell ref="A9:D9"/>
    <mergeCell ref="A27:D27"/>
    <mergeCell ref="A47:D47"/>
    <mergeCell ref="A54:D54"/>
    <mergeCell ref="A111:D111"/>
    <mergeCell ref="A116:D116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4" topLeftCell="D107" activePane="bottomRight" state="frozen"/>
      <selection pane="topLeft" activeCell="A1" activeCellId="0" sqref="A1"/>
      <selection pane="topRight" activeCell="D1" activeCellId="0" sqref="D1"/>
      <selection pane="bottomLeft" activeCell="A107" activeCellId="0" sqref="A107"/>
      <selection pane="bottomRight" activeCell="D117" activeCellId="0" sqref="D117"/>
    </sheetView>
  </sheetViews>
  <sheetFormatPr defaultColWidth="9.0546875" defaultRowHeight="12.7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43.37"/>
    <col collapsed="false" customWidth="true" hidden="false" outlineLevel="0" max="3" min="3" style="0" width="13.12"/>
    <col collapsed="false" customWidth="true" hidden="false" outlineLevel="0" max="4" min="4" style="1" width="19.83"/>
    <col collapsed="false" customWidth="true" hidden="false" outlineLevel="0" max="5" min="5" style="0" width="19.26"/>
    <col collapsed="false" customWidth="true" hidden="false" outlineLevel="0" max="6" min="6" style="0" width="7.55"/>
    <col collapsed="false" customWidth="true" hidden="false" outlineLevel="0" max="7" min="7" style="0" width="46.8"/>
    <col collapsed="false" customWidth="true" hidden="false" outlineLevel="0" max="8" min="8" style="0" width="3.13"/>
    <col collapsed="false" customWidth="true" hidden="false" outlineLevel="0" max="9" min="9" style="0" width="7.41"/>
    <col collapsed="false" customWidth="true" hidden="false" outlineLevel="0" max="10" min="10" style="0" width="23.82"/>
  </cols>
  <sheetData>
    <row r="1" customFormat="false" ht="12.75" hidden="false" customHeight="false" outlineLevel="0" collapsed="false">
      <c r="A1" s="0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188</v>
      </c>
    </row>
    <row r="4" customFormat="false" ht="12.75" hidden="false" customHeight="false" outlineLevel="0" collapsed="false">
      <c r="A4" s="4" t="s">
        <v>3</v>
      </c>
      <c r="B4" s="5" t="s">
        <v>4</v>
      </c>
      <c r="C4" s="5" t="s">
        <v>5</v>
      </c>
      <c r="D4" s="6" t="s">
        <v>6</v>
      </c>
    </row>
    <row r="5" customFormat="false" ht="12.75" hidden="false" customHeight="false" outlineLevel="0" collapsed="false">
      <c r="A5" s="4"/>
      <c r="B5" s="7" t="s">
        <v>7</v>
      </c>
      <c r="C5" s="8" t="s">
        <v>8</v>
      </c>
      <c r="D5" s="9" t="n">
        <v>3070.6</v>
      </c>
    </row>
    <row r="6" customFormat="false" ht="12.75" hidden="false" customHeight="false" outlineLevel="0" collapsed="false">
      <c r="A6" s="10" t="s">
        <v>9</v>
      </c>
      <c r="B6" s="11" t="s">
        <v>10</v>
      </c>
      <c r="C6" s="12" t="s">
        <v>11</v>
      </c>
      <c r="D6" s="13" t="s">
        <v>12</v>
      </c>
    </row>
    <row r="7" customFormat="false" ht="12.75" hidden="false" customHeight="false" outlineLevel="0" collapsed="false">
      <c r="A7" s="10" t="s">
        <v>13</v>
      </c>
      <c r="B7" s="11" t="s">
        <v>14</v>
      </c>
      <c r="C7" s="12" t="s">
        <v>11</v>
      </c>
      <c r="D7" s="13" t="s">
        <v>187</v>
      </c>
      <c r="E7" s="14"/>
      <c r="F7" s="15"/>
      <c r="G7" s="15"/>
      <c r="H7" s="15"/>
      <c r="I7" s="15"/>
      <c r="J7" s="15"/>
    </row>
    <row r="8" customFormat="false" ht="12.75" hidden="false" customHeight="false" outlineLevel="0" collapsed="false">
      <c r="A8" s="16" t="s">
        <v>16</v>
      </c>
      <c r="B8" s="11" t="s">
        <v>17</v>
      </c>
      <c r="C8" s="13" t="s">
        <v>11</v>
      </c>
      <c r="D8" s="13" t="s">
        <v>18</v>
      </c>
      <c r="E8" s="14"/>
      <c r="F8" s="15"/>
      <c r="G8" s="15"/>
      <c r="H8" s="15"/>
      <c r="I8" s="15"/>
      <c r="J8" s="15"/>
    </row>
    <row r="9" customFormat="false" ht="30" hidden="false" customHeight="true" outlineLevel="0" collapsed="false">
      <c r="A9" s="11" t="s">
        <v>19</v>
      </c>
      <c r="B9" s="11"/>
      <c r="C9" s="11"/>
      <c r="D9" s="11"/>
      <c r="E9" s="15"/>
      <c r="F9" s="15"/>
      <c r="G9" s="15"/>
      <c r="H9" s="15"/>
      <c r="I9" s="15"/>
      <c r="J9" s="15"/>
    </row>
    <row r="10" customFormat="false" ht="12.75" hidden="false" customHeight="false" outlineLevel="0" collapsed="false">
      <c r="A10" s="16" t="s">
        <v>20</v>
      </c>
      <c r="B10" s="17" t="s">
        <v>21</v>
      </c>
      <c r="C10" s="13" t="s">
        <v>22</v>
      </c>
      <c r="D10" s="18" t="n">
        <f aca="false">D12</f>
        <v>0</v>
      </c>
      <c r="E10" s="15"/>
      <c r="F10" s="15"/>
      <c r="G10" s="15"/>
      <c r="H10" s="15"/>
      <c r="I10" s="15"/>
      <c r="J10" s="15"/>
    </row>
    <row r="11" customFormat="false" ht="12.75" hidden="false" customHeight="false" outlineLevel="0" collapsed="false">
      <c r="A11" s="16" t="s">
        <v>23</v>
      </c>
      <c r="B11" s="19" t="s">
        <v>24</v>
      </c>
      <c r="C11" s="13" t="s">
        <v>22</v>
      </c>
      <c r="D11" s="20"/>
      <c r="E11" s="14"/>
      <c r="F11" s="15"/>
      <c r="G11" s="15"/>
      <c r="H11" s="15"/>
      <c r="I11" s="15"/>
      <c r="J11" s="15"/>
    </row>
    <row r="12" customFormat="false" ht="12.75" hidden="false" customHeight="false" outlineLevel="0" collapsed="false">
      <c r="A12" s="16" t="s">
        <v>25</v>
      </c>
      <c r="B12" s="19" t="s">
        <v>26</v>
      </c>
      <c r="C12" s="13" t="s">
        <v>22</v>
      </c>
      <c r="D12" s="21" t="n">
        <v>0</v>
      </c>
      <c r="E12" s="14"/>
      <c r="F12" s="15"/>
      <c r="G12" s="15"/>
      <c r="H12" s="15"/>
      <c r="I12" s="15"/>
      <c r="J12" s="15"/>
    </row>
    <row r="13" customFormat="false" ht="12.75" hidden="false" customHeight="false" outlineLevel="0" collapsed="false">
      <c r="A13" s="16" t="s">
        <v>27</v>
      </c>
      <c r="B13" s="17" t="s">
        <v>28</v>
      </c>
      <c r="C13" s="13" t="s">
        <v>22</v>
      </c>
      <c r="D13" s="18" t="n">
        <f aca="false">SUM(D14:D16)</f>
        <v>320079.34</v>
      </c>
      <c r="E13" s="15"/>
      <c r="F13" s="15"/>
      <c r="G13" s="15"/>
      <c r="H13" s="15"/>
      <c r="I13" s="15"/>
      <c r="J13" s="15"/>
    </row>
    <row r="14" customFormat="false" ht="12.75" hidden="false" customHeight="false" outlineLevel="0" collapsed="false">
      <c r="A14" s="16" t="s">
        <v>29</v>
      </c>
      <c r="B14" s="19" t="s">
        <v>30</v>
      </c>
      <c r="C14" s="13" t="s">
        <v>22</v>
      </c>
      <c r="D14" s="22" t="n">
        <v>104646.05</v>
      </c>
      <c r="E14" s="15"/>
      <c r="F14" s="15"/>
      <c r="G14" s="15"/>
      <c r="H14" s="15"/>
      <c r="I14" s="15"/>
      <c r="J14" s="15"/>
    </row>
    <row r="15" customFormat="false" ht="12.75" hidden="false" customHeight="false" outlineLevel="0" collapsed="false">
      <c r="A15" s="16" t="s">
        <v>31</v>
      </c>
      <c r="B15" s="23" t="s">
        <v>32</v>
      </c>
      <c r="C15" s="13" t="s">
        <v>22</v>
      </c>
      <c r="D15" s="22" t="n">
        <v>137685.7</v>
      </c>
      <c r="E15" s="15"/>
      <c r="F15" s="15"/>
      <c r="G15" s="15"/>
      <c r="H15" s="15"/>
      <c r="I15" s="15"/>
      <c r="J15" s="15"/>
    </row>
    <row r="16" customFormat="false" ht="12.75" hidden="false" customHeight="false" outlineLevel="0" collapsed="false">
      <c r="A16" s="16" t="s">
        <v>33</v>
      </c>
      <c r="B16" s="19" t="s">
        <v>34</v>
      </c>
      <c r="C16" s="13" t="s">
        <v>22</v>
      </c>
      <c r="D16" s="22" t="n">
        <v>77747.59</v>
      </c>
      <c r="E16" s="15"/>
      <c r="F16" s="15"/>
      <c r="G16" s="15"/>
      <c r="H16" s="15"/>
      <c r="I16" s="15"/>
      <c r="J16" s="15"/>
    </row>
    <row r="17" customFormat="false" ht="12.75" hidden="false" customHeight="false" outlineLevel="0" collapsed="false">
      <c r="A17" s="16" t="s">
        <v>35</v>
      </c>
      <c r="B17" s="17" t="s">
        <v>36</v>
      </c>
      <c r="C17" s="13" t="s">
        <v>22</v>
      </c>
      <c r="D17" s="18" t="n">
        <f aca="false">D18</f>
        <v>41618</v>
      </c>
      <c r="E17" s="15"/>
      <c r="F17" s="15"/>
      <c r="G17" s="15"/>
      <c r="H17" s="15"/>
      <c r="I17" s="15"/>
      <c r="J17" s="15"/>
    </row>
    <row r="18" customFormat="false" ht="12.75" hidden="false" customHeight="false" outlineLevel="0" collapsed="false">
      <c r="A18" s="16" t="s">
        <v>37</v>
      </c>
      <c r="B18" s="24" t="s">
        <v>38</v>
      </c>
      <c r="C18" s="13" t="s">
        <v>22</v>
      </c>
      <c r="D18" s="25" t="n">
        <v>41618</v>
      </c>
      <c r="E18" s="15"/>
      <c r="F18" s="15"/>
      <c r="G18" s="15"/>
      <c r="H18" s="15"/>
      <c r="I18" s="15"/>
      <c r="J18" s="15"/>
    </row>
    <row r="19" customFormat="false" ht="12.75" hidden="false" customHeight="false" outlineLevel="0" collapsed="false">
      <c r="A19" s="16" t="s">
        <v>39</v>
      </c>
      <c r="B19" s="19" t="s">
        <v>40</v>
      </c>
      <c r="C19" s="13" t="s">
        <v>22</v>
      </c>
      <c r="D19" s="26"/>
      <c r="E19" s="15"/>
      <c r="F19" s="15"/>
      <c r="G19" s="15"/>
      <c r="H19" s="15"/>
      <c r="I19" s="15"/>
      <c r="J19" s="15"/>
    </row>
    <row r="20" customFormat="false" ht="12.75" hidden="false" customHeight="false" outlineLevel="0" collapsed="false">
      <c r="A20" s="16" t="s">
        <v>41</v>
      </c>
      <c r="B20" s="19" t="s">
        <v>42</v>
      </c>
      <c r="C20" s="13" t="s">
        <v>22</v>
      </c>
      <c r="D20" s="26"/>
      <c r="E20" s="15"/>
      <c r="F20" s="15"/>
      <c r="G20" s="15"/>
      <c r="H20" s="15"/>
      <c r="I20" s="15"/>
      <c r="J20" s="15"/>
    </row>
    <row r="21" customFormat="false" ht="12.75" hidden="false" customHeight="false" outlineLevel="0" collapsed="false">
      <c r="A21" s="16" t="s">
        <v>43</v>
      </c>
      <c r="B21" s="19" t="s">
        <v>44</v>
      </c>
      <c r="C21" s="13" t="s">
        <v>22</v>
      </c>
      <c r="D21" s="27"/>
      <c r="E21" s="15"/>
      <c r="F21" s="15"/>
      <c r="G21" s="15"/>
      <c r="H21" s="15"/>
      <c r="I21" s="15"/>
      <c r="J21" s="15"/>
    </row>
    <row r="22" customFormat="false" ht="12.75" hidden="false" customHeight="false" outlineLevel="0" collapsed="false">
      <c r="A22" s="16" t="s">
        <v>45</v>
      </c>
      <c r="B22" s="19" t="s">
        <v>46</v>
      </c>
      <c r="C22" s="13" t="s">
        <v>22</v>
      </c>
      <c r="D22" s="26"/>
      <c r="E22" s="15"/>
      <c r="F22" s="15"/>
      <c r="G22" s="15"/>
      <c r="H22" s="15"/>
      <c r="I22" s="15"/>
      <c r="J22" s="15"/>
    </row>
    <row r="23" customFormat="false" ht="12.75" hidden="false" customHeight="false" outlineLevel="0" collapsed="false">
      <c r="A23" s="16" t="s">
        <v>47</v>
      </c>
      <c r="B23" s="17" t="s">
        <v>48</v>
      </c>
      <c r="C23" s="13" t="s">
        <v>22</v>
      </c>
      <c r="D23" s="18" t="n">
        <f aca="false">SUM(D17)</f>
        <v>41618</v>
      </c>
      <c r="E23" s="14"/>
      <c r="F23" s="15"/>
      <c r="G23" s="15"/>
      <c r="H23" s="15"/>
      <c r="I23" s="15"/>
      <c r="J23" s="15"/>
    </row>
    <row r="24" customFormat="false" ht="12.75" hidden="false" customHeight="false" outlineLevel="0" collapsed="false">
      <c r="A24" s="16" t="s">
        <v>49</v>
      </c>
      <c r="B24" s="17" t="s">
        <v>50</v>
      </c>
      <c r="C24" s="13" t="s">
        <v>22</v>
      </c>
      <c r="D24" s="18" t="n">
        <v>0</v>
      </c>
      <c r="E24" s="15"/>
      <c r="F24" s="28"/>
      <c r="G24" s="28"/>
      <c r="H24" s="15"/>
      <c r="I24" s="28"/>
      <c r="J24" s="28"/>
    </row>
    <row r="25" customFormat="false" ht="12.75" hidden="false" customHeight="false" outlineLevel="0" collapsed="false">
      <c r="A25" s="16" t="s">
        <v>51</v>
      </c>
      <c r="B25" s="58" t="s">
        <v>183</v>
      </c>
      <c r="C25" s="13" t="s">
        <v>22</v>
      </c>
      <c r="D25" s="26"/>
      <c r="E25" s="15"/>
      <c r="F25" s="29"/>
      <c r="G25" s="30"/>
      <c r="H25" s="15"/>
      <c r="I25" s="31"/>
      <c r="J25" s="30"/>
    </row>
    <row r="26" customFormat="false" ht="12.75" hidden="false" customHeight="false" outlineLevel="0" collapsed="false">
      <c r="A26" s="16" t="s">
        <v>53</v>
      </c>
      <c r="B26" s="58" t="s">
        <v>184</v>
      </c>
      <c r="C26" s="13" t="s">
        <v>22</v>
      </c>
      <c r="D26" s="21" t="n">
        <f aca="false">D10+D13-D17</f>
        <v>278461.34</v>
      </c>
      <c r="E26" s="15"/>
      <c r="F26" s="29"/>
      <c r="G26" s="30"/>
      <c r="H26" s="15"/>
      <c r="I26" s="29"/>
      <c r="J26" s="30"/>
    </row>
    <row r="27" customFormat="false" ht="26.25" hidden="false" customHeight="true" outlineLevel="0" collapsed="false">
      <c r="A27" s="11" t="s">
        <v>55</v>
      </c>
      <c r="B27" s="11"/>
      <c r="C27" s="11"/>
      <c r="D27" s="11"/>
      <c r="E27" s="15"/>
      <c r="F27" s="29"/>
      <c r="G27" s="30"/>
      <c r="H27" s="15"/>
      <c r="I27" s="29"/>
      <c r="J27" s="30"/>
    </row>
    <row r="28" customFormat="false" ht="12.75" hidden="false" customHeight="false" outlineLevel="0" collapsed="false">
      <c r="A28" s="16" t="s">
        <v>56</v>
      </c>
      <c r="B28" s="17" t="s">
        <v>57</v>
      </c>
      <c r="C28" s="13" t="s">
        <v>11</v>
      </c>
      <c r="D28" s="13"/>
      <c r="E28" s="15"/>
      <c r="F28" s="29"/>
      <c r="G28" s="30"/>
      <c r="H28" s="15"/>
      <c r="I28" s="29"/>
      <c r="J28" s="30"/>
    </row>
    <row r="29" customFormat="false" ht="12.75" hidden="false" customHeight="false" outlineLevel="0" collapsed="false">
      <c r="A29" s="16" t="s">
        <v>58</v>
      </c>
      <c r="B29" s="17" t="s">
        <v>59</v>
      </c>
      <c r="C29" s="13" t="s">
        <v>11</v>
      </c>
      <c r="D29" s="13"/>
      <c r="E29" s="14"/>
      <c r="F29" s="29"/>
      <c r="G29" s="30"/>
      <c r="H29" s="15"/>
      <c r="I29" s="29"/>
      <c r="J29" s="30"/>
    </row>
    <row r="30" customFormat="false" ht="12.75" hidden="false" customHeight="false" outlineLevel="0" collapsed="false">
      <c r="A30" s="16"/>
      <c r="B30" s="32"/>
      <c r="C30" s="13"/>
      <c r="D30" s="13"/>
      <c r="E30" s="14"/>
      <c r="F30" s="29"/>
      <c r="G30" s="30"/>
      <c r="H30" s="15"/>
      <c r="I30" s="29"/>
      <c r="J30" s="30"/>
    </row>
    <row r="31" customFormat="false" ht="12.75" hidden="false" customHeight="false" outlineLevel="0" collapsed="false">
      <c r="A31" s="16" t="s">
        <v>60</v>
      </c>
      <c r="B31" s="17" t="s">
        <v>61</v>
      </c>
      <c r="C31" s="13" t="s">
        <v>11</v>
      </c>
      <c r="D31" s="20"/>
      <c r="E31" s="33"/>
      <c r="F31" s="29"/>
      <c r="G31" s="30"/>
      <c r="H31" s="15"/>
      <c r="I31" s="29"/>
      <c r="J31" s="30"/>
    </row>
    <row r="32" customFormat="false" ht="12.75" hidden="false" customHeight="true" outlineLevel="0" collapsed="false">
      <c r="A32" s="16"/>
      <c r="B32" s="17" t="s">
        <v>62</v>
      </c>
      <c r="C32" s="13"/>
      <c r="D32" s="34" t="n">
        <f aca="false">SUM(D33:D34)</f>
        <v>320079.34</v>
      </c>
      <c r="E32" s="35"/>
      <c r="F32" s="29"/>
      <c r="G32" s="30"/>
      <c r="H32" s="15"/>
      <c r="I32" s="29"/>
      <c r="J32" s="30"/>
    </row>
    <row r="33" customFormat="false" ht="12.75" hidden="false" customHeight="false" outlineLevel="0" collapsed="false">
      <c r="A33" s="36"/>
      <c r="B33" s="37" t="s">
        <v>63</v>
      </c>
      <c r="C33" s="13" t="s">
        <v>22</v>
      </c>
      <c r="D33" s="38" t="n">
        <f aca="false">SUM(D16)</f>
        <v>77747.59</v>
      </c>
      <c r="E33" s="33"/>
      <c r="F33" s="29"/>
      <c r="G33" s="30"/>
      <c r="H33" s="15"/>
      <c r="I33" s="29"/>
      <c r="J33" s="30"/>
    </row>
    <row r="34" customFormat="false" ht="12.75" hidden="false" customHeight="false" outlineLevel="0" collapsed="false">
      <c r="A34" s="16"/>
      <c r="B34" s="37" t="s">
        <v>64</v>
      </c>
      <c r="C34" s="13" t="s">
        <v>22</v>
      </c>
      <c r="D34" s="34" t="n">
        <f aca="false">SUM(D35:D42)</f>
        <v>242331.75</v>
      </c>
      <c r="E34" s="33"/>
      <c r="F34" s="29"/>
      <c r="G34" s="30"/>
      <c r="H34" s="15"/>
      <c r="I34" s="29"/>
      <c r="J34" s="30"/>
    </row>
    <row r="35" customFormat="false" ht="12.75" hidden="false" customHeight="false" outlineLevel="0" collapsed="false">
      <c r="A35" s="16"/>
      <c r="B35" s="39" t="s">
        <v>65</v>
      </c>
      <c r="C35" s="13" t="s">
        <v>22</v>
      </c>
      <c r="D35" s="40" t="n">
        <f aca="false">SUM(D15)</f>
        <v>137685.7</v>
      </c>
      <c r="E35" s="33"/>
      <c r="F35" s="29"/>
      <c r="G35" s="30"/>
      <c r="H35" s="15"/>
      <c r="I35" s="29"/>
      <c r="J35" s="30"/>
    </row>
    <row r="36" customFormat="false" ht="12.75" hidden="false" customHeight="false" outlineLevel="0" collapsed="false">
      <c r="A36" s="16"/>
      <c r="B36" s="39" t="s">
        <v>66</v>
      </c>
      <c r="C36" s="13" t="s">
        <v>22</v>
      </c>
      <c r="D36" s="38" t="n">
        <v>19160.54</v>
      </c>
      <c r="E36" s="33"/>
      <c r="F36" s="29"/>
      <c r="G36" s="30"/>
      <c r="H36" s="15"/>
      <c r="I36" s="29"/>
      <c r="J36" s="30"/>
    </row>
    <row r="37" customFormat="false" ht="12.75" hidden="false" customHeight="false" outlineLevel="0" collapsed="false">
      <c r="A37" s="16"/>
      <c r="B37" s="39" t="s">
        <v>67</v>
      </c>
      <c r="C37" s="13" t="s">
        <v>22</v>
      </c>
      <c r="D37" s="38" t="n">
        <v>23336.56</v>
      </c>
      <c r="E37" s="33"/>
      <c r="F37" s="29"/>
      <c r="G37" s="30"/>
      <c r="H37" s="15"/>
      <c r="I37" s="29"/>
      <c r="J37" s="30"/>
    </row>
    <row r="38" customFormat="false" ht="12.75" hidden="false" customHeight="false" outlineLevel="0" collapsed="false">
      <c r="A38" s="16"/>
      <c r="B38" s="39" t="s">
        <v>68</v>
      </c>
      <c r="C38" s="13"/>
      <c r="D38" s="38" t="n">
        <v>0</v>
      </c>
      <c r="E38" s="33"/>
      <c r="F38" s="29"/>
      <c r="G38" s="30"/>
      <c r="H38" s="15"/>
      <c r="I38" s="29"/>
      <c r="J38" s="30"/>
    </row>
    <row r="39" customFormat="false" ht="12.75" hidden="false" customHeight="false" outlineLevel="0" collapsed="false">
      <c r="A39" s="16"/>
      <c r="B39" s="39" t="s">
        <v>69</v>
      </c>
      <c r="C39" s="13" t="s">
        <v>22</v>
      </c>
      <c r="D39" s="38" t="n">
        <v>0</v>
      </c>
      <c r="E39" s="33"/>
      <c r="F39" s="29"/>
      <c r="G39" s="30"/>
      <c r="H39" s="15"/>
      <c r="I39" s="29"/>
      <c r="J39" s="30"/>
    </row>
    <row r="40" customFormat="false" ht="13.5" hidden="false" customHeight="true" outlineLevel="0" collapsed="false">
      <c r="A40" s="16"/>
      <c r="B40" s="39" t="s">
        <v>70</v>
      </c>
      <c r="C40" s="13" t="s">
        <v>22</v>
      </c>
      <c r="D40" s="38" t="n">
        <v>1965.18</v>
      </c>
      <c r="E40" s="33"/>
      <c r="F40" s="29"/>
      <c r="G40" s="30"/>
      <c r="H40" s="15"/>
      <c r="I40" s="29"/>
      <c r="J40" s="30"/>
    </row>
    <row r="41" customFormat="false" ht="14.25" hidden="false" customHeight="true" outlineLevel="0" collapsed="false">
      <c r="A41" s="16"/>
      <c r="B41" s="39" t="s">
        <v>71</v>
      </c>
      <c r="C41" s="13" t="s">
        <v>22</v>
      </c>
      <c r="D41" s="38" t="n">
        <v>41146.04</v>
      </c>
      <c r="E41" s="33"/>
      <c r="F41" s="29"/>
      <c r="G41" s="30"/>
      <c r="H41" s="15"/>
      <c r="I41" s="29"/>
      <c r="J41" s="30"/>
    </row>
    <row r="42" customFormat="false" ht="12.75" hidden="false" customHeight="true" outlineLevel="0" collapsed="false">
      <c r="A42" s="16"/>
      <c r="B42" s="39" t="s">
        <v>72</v>
      </c>
      <c r="C42" s="13" t="s">
        <v>22</v>
      </c>
      <c r="D42" s="38" t="n">
        <v>19037.73</v>
      </c>
      <c r="E42" s="15"/>
      <c r="F42" s="29"/>
      <c r="G42" s="30"/>
      <c r="H42" s="15"/>
      <c r="I42" s="29"/>
      <c r="J42" s="30"/>
    </row>
    <row r="43" customFormat="false" ht="13.5" hidden="false" customHeight="true" outlineLevel="0" collapsed="false">
      <c r="A43" s="16" t="s">
        <v>73</v>
      </c>
      <c r="B43" s="17" t="s">
        <v>74</v>
      </c>
      <c r="C43" s="13" t="s">
        <v>75</v>
      </c>
      <c r="D43" s="13"/>
      <c r="E43" s="15"/>
      <c r="F43" s="29"/>
      <c r="G43" s="30"/>
      <c r="H43" s="15"/>
      <c r="I43" s="29"/>
      <c r="J43" s="30"/>
    </row>
    <row r="44" customFormat="false" ht="12.75" hidden="false" customHeight="false" outlineLevel="0" collapsed="false">
      <c r="A44" s="10" t="s">
        <v>76</v>
      </c>
      <c r="B44" s="41" t="s">
        <v>77</v>
      </c>
      <c r="C44" s="12" t="s">
        <v>75</v>
      </c>
      <c r="D44" s="13"/>
      <c r="E44" s="15"/>
      <c r="F44" s="29"/>
      <c r="G44" s="30"/>
      <c r="H44" s="15"/>
      <c r="I44" s="31"/>
      <c r="J44" s="30"/>
    </row>
    <row r="45" customFormat="false" ht="12.75" hidden="false" customHeight="false" outlineLevel="0" collapsed="false">
      <c r="A45" s="10" t="s">
        <v>78</v>
      </c>
      <c r="B45" s="41" t="s">
        <v>79</v>
      </c>
      <c r="C45" s="12" t="s">
        <v>75</v>
      </c>
      <c r="D45" s="13"/>
      <c r="E45" s="15"/>
      <c r="F45" s="29"/>
      <c r="G45" s="30"/>
      <c r="H45" s="15"/>
      <c r="I45" s="31"/>
      <c r="J45" s="30"/>
    </row>
    <row r="46" customFormat="false" ht="12.75" hidden="false" customHeight="true" outlineLevel="0" collapsed="false">
      <c r="A46" s="10" t="s">
        <v>80</v>
      </c>
      <c r="B46" s="17" t="s">
        <v>81</v>
      </c>
      <c r="C46" s="12" t="s">
        <v>22</v>
      </c>
      <c r="D46" s="13"/>
      <c r="E46" s="15"/>
      <c r="F46" s="29"/>
      <c r="G46" s="30"/>
      <c r="H46" s="15"/>
      <c r="I46" s="29"/>
      <c r="J46" s="30"/>
    </row>
    <row r="47" customFormat="false" ht="12.75" hidden="false" customHeight="true" outlineLevel="0" collapsed="false">
      <c r="A47" s="11" t="s">
        <v>82</v>
      </c>
      <c r="B47" s="11"/>
      <c r="C47" s="11"/>
      <c r="D47" s="11"/>
      <c r="E47" s="15"/>
      <c r="F47" s="29"/>
      <c r="G47" s="30"/>
      <c r="H47" s="15"/>
      <c r="I47" s="29"/>
      <c r="J47" s="30"/>
    </row>
    <row r="48" customFormat="false" ht="12.75" hidden="false" customHeight="false" outlineLevel="0" collapsed="false">
      <c r="A48" s="10" t="s">
        <v>83</v>
      </c>
      <c r="B48" s="17" t="s">
        <v>84</v>
      </c>
      <c r="C48" s="12" t="s">
        <v>22</v>
      </c>
      <c r="D48" s="42" t="n">
        <f aca="false">D50</f>
        <v>0</v>
      </c>
      <c r="E48" s="15"/>
      <c r="F48" s="29"/>
      <c r="G48" s="30"/>
      <c r="H48" s="15"/>
      <c r="I48" s="29"/>
      <c r="J48" s="30"/>
    </row>
    <row r="49" customFormat="false" ht="12.75" hidden="false" customHeight="false" outlineLevel="0" collapsed="false">
      <c r="A49" s="10" t="s">
        <v>85</v>
      </c>
      <c r="B49" s="43" t="s">
        <v>86</v>
      </c>
      <c r="C49" s="12" t="s">
        <v>22</v>
      </c>
      <c r="D49" s="44"/>
      <c r="E49" s="15"/>
      <c r="F49" s="29"/>
      <c r="G49" s="30"/>
      <c r="H49" s="15"/>
      <c r="I49" s="29"/>
      <c r="J49" s="30"/>
    </row>
    <row r="50" customFormat="false" ht="12.75" hidden="false" customHeight="false" outlineLevel="0" collapsed="false">
      <c r="A50" s="10" t="s">
        <v>87</v>
      </c>
      <c r="B50" s="43" t="s">
        <v>88</v>
      </c>
      <c r="C50" s="12" t="s">
        <v>22</v>
      </c>
      <c r="D50" s="42" t="n">
        <v>0</v>
      </c>
      <c r="E50" s="15"/>
      <c r="F50" s="29"/>
      <c r="G50" s="30"/>
      <c r="H50" s="15"/>
      <c r="I50" s="29"/>
      <c r="J50" s="30"/>
    </row>
    <row r="51" customFormat="false" ht="12.75" hidden="false" customHeight="false" outlineLevel="0" collapsed="false">
      <c r="A51" s="10" t="s">
        <v>89</v>
      </c>
      <c r="B51" s="17" t="s">
        <v>90</v>
      </c>
      <c r="C51" s="12" t="s">
        <v>22</v>
      </c>
      <c r="D51" s="45" t="n">
        <f aca="false">D53+D48</f>
        <v>30732.83</v>
      </c>
      <c r="E51" s="15"/>
      <c r="F51" s="29"/>
      <c r="G51" s="30"/>
      <c r="H51" s="15"/>
      <c r="I51" s="29"/>
      <c r="J51" s="30"/>
    </row>
    <row r="52" customFormat="false" ht="12.75" hidden="false" customHeight="false" outlineLevel="0" collapsed="false">
      <c r="A52" s="10" t="s">
        <v>91</v>
      </c>
      <c r="B52" s="43" t="s">
        <v>86</v>
      </c>
      <c r="C52" s="12" t="s">
        <v>22</v>
      </c>
      <c r="D52" s="20"/>
      <c r="E52" s="15"/>
      <c r="F52" s="29"/>
      <c r="G52" s="30"/>
      <c r="H52" s="15"/>
      <c r="I52" s="29"/>
      <c r="J52" s="30"/>
    </row>
    <row r="53" customFormat="false" ht="12.75" hidden="false" customHeight="false" outlineLevel="0" collapsed="false">
      <c r="A53" s="10" t="s">
        <v>92</v>
      </c>
      <c r="B53" s="43" t="s">
        <v>88</v>
      </c>
      <c r="C53" s="12" t="s">
        <v>22</v>
      </c>
      <c r="D53" s="46" t="n">
        <f aca="false">D80+D98+D60+D70+D89+D107</f>
        <v>30732.83</v>
      </c>
      <c r="E53" s="15"/>
      <c r="F53" s="29"/>
      <c r="G53" s="30"/>
      <c r="H53" s="15"/>
      <c r="I53" s="29"/>
      <c r="J53" s="30"/>
    </row>
    <row r="54" customFormat="false" ht="12.75" hidden="false" customHeight="true" outlineLevel="0" collapsed="false">
      <c r="A54" s="11" t="s">
        <v>93</v>
      </c>
      <c r="B54" s="11"/>
      <c r="C54" s="11"/>
      <c r="D54" s="11"/>
      <c r="E54" s="15"/>
      <c r="F54" s="29"/>
      <c r="G54" s="30"/>
      <c r="H54" s="15"/>
      <c r="I54" s="29"/>
      <c r="J54" s="30"/>
    </row>
    <row r="55" customFormat="false" ht="12.75" hidden="false" customHeight="false" outlineLevel="0" collapsed="false">
      <c r="A55" s="10" t="s">
        <v>94</v>
      </c>
      <c r="B55" s="47" t="s">
        <v>95</v>
      </c>
      <c r="C55" s="12" t="s">
        <v>11</v>
      </c>
      <c r="D55" s="13"/>
      <c r="E55" s="33"/>
      <c r="F55" s="29"/>
      <c r="G55" s="30"/>
      <c r="H55" s="15"/>
      <c r="I55" s="29"/>
      <c r="J55" s="30"/>
    </row>
    <row r="56" customFormat="false" ht="12.75" hidden="false" customHeight="false" outlineLevel="0" collapsed="false">
      <c r="A56" s="10" t="s">
        <v>96</v>
      </c>
      <c r="B56" s="17" t="s">
        <v>97</v>
      </c>
      <c r="C56" s="13" t="s">
        <v>11</v>
      </c>
      <c r="D56" s="13" t="s">
        <v>98</v>
      </c>
      <c r="E56" s="33"/>
      <c r="F56" s="15"/>
      <c r="G56" s="15"/>
      <c r="H56" s="15"/>
      <c r="I56" s="29"/>
      <c r="J56" s="30"/>
    </row>
    <row r="57" customFormat="false" ht="14.25" hidden="false" customHeight="true" outlineLevel="0" collapsed="false">
      <c r="A57" s="10" t="s">
        <v>99</v>
      </c>
      <c r="B57" s="17" t="s">
        <v>100</v>
      </c>
      <c r="C57" s="13" t="s">
        <v>101</v>
      </c>
      <c r="D57" s="48" t="n">
        <f aca="false">D58/2149.72</f>
        <v>0</v>
      </c>
      <c r="E57" s="49"/>
      <c r="F57" s="28"/>
      <c r="G57" s="28"/>
      <c r="H57" s="15"/>
      <c r="I57" s="29"/>
      <c r="J57" s="30"/>
    </row>
    <row r="58" customFormat="false" ht="12.75" hidden="false" customHeight="false" outlineLevel="0" collapsed="false">
      <c r="A58" s="10" t="s">
        <v>102</v>
      </c>
      <c r="B58" s="17" t="s">
        <v>103</v>
      </c>
      <c r="C58" s="13" t="s">
        <v>22</v>
      </c>
      <c r="D58" s="50"/>
      <c r="E58" s="49"/>
      <c r="F58" s="29"/>
      <c r="G58" s="51"/>
      <c r="H58" s="15"/>
      <c r="I58" s="29"/>
      <c r="J58" s="30"/>
    </row>
    <row r="59" customFormat="false" ht="12.75" hidden="false" customHeight="false" outlineLevel="0" collapsed="false">
      <c r="A59" s="10" t="s">
        <v>104</v>
      </c>
      <c r="B59" s="17" t="s">
        <v>105</v>
      </c>
      <c r="C59" s="13" t="s">
        <v>22</v>
      </c>
      <c r="D59" s="50"/>
      <c r="E59" s="15"/>
      <c r="F59" s="29"/>
      <c r="G59" s="51"/>
      <c r="H59" s="15"/>
      <c r="I59" s="29"/>
      <c r="J59" s="30"/>
    </row>
    <row r="60" customFormat="false" ht="12.75" hidden="false" customHeight="false" outlineLevel="0" collapsed="false">
      <c r="A60" s="10" t="s">
        <v>106</v>
      </c>
      <c r="B60" s="17" t="s">
        <v>107</v>
      </c>
      <c r="C60" s="13" t="s">
        <v>22</v>
      </c>
      <c r="D60" s="38" t="n">
        <f aca="false">D58-D59</f>
        <v>0</v>
      </c>
      <c r="E60" s="49"/>
      <c r="F60" s="29"/>
      <c r="G60" s="51"/>
      <c r="H60" s="15"/>
      <c r="I60" s="15"/>
      <c r="J60" s="15"/>
    </row>
    <row r="61" customFormat="false" ht="12.75" hidden="false" customHeight="false" outlineLevel="0" collapsed="false">
      <c r="A61" s="10" t="s">
        <v>108</v>
      </c>
      <c r="B61" s="17" t="s">
        <v>109</v>
      </c>
      <c r="C61" s="13" t="s">
        <v>22</v>
      </c>
      <c r="D61" s="50"/>
      <c r="E61" s="52"/>
      <c r="F61" s="29"/>
      <c r="G61" s="51"/>
      <c r="H61" s="15"/>
      <c r="I61" s="15"/>
      <c r="J61" s="15"/>
    </row>
    <row r="62" customFormat="false" ht="12.75" hidden="false" customHeight="true" outlineLevel="0" collapsed="false">
      <c r="A62" s="10" t="s">
        <v>110</v>
      </c>
      <c r="B62" s="17" t="s">
        <v>111</v>
      </c>
      <c r="C62" s="13" t="s">
        <v>22</v>
      </c>
      <c r="D62" s="50"/>
      <c r="E62" s="52"/>
      <c r="F62" s="29"/>
      <c r="G62" s="51"/>
      <c r="H62" s="15"/>
      <c r="I62" s="15"/>
      <c r="J62" s="15"/>
    </row>
    <row r="63" customFormat="false" ht="12.75" hidden="false" customHeight="false" outlineLevel="0" collapsed="false">
      <c r="A63" s="10" t="s">
        <v>112</v>
      </c>
      <c r="B63" s="17" t="s">
        <v>113</v>
      </c>
      <c r="C63" s="13" t="s">
        <v>22</v>
      </c>
      <c r="D63" s="50" t="n">
        <f aca="false">D60</f>
        <v>0</v>
      </c>
      <c r="E63" s="14"/>
      <c r="F63" s="29"/>
      <c r="G63" s="30"/>
      <c r="H63" s="15"/>
      <c r="I63" s="15"/>
      <c r="J63" s="15"/>
    </row>
    <row r="64" customFormat="false" ht="12.75" hidden="false" customHeight="false" outlineLevel="0" collapsed="false">
      <c r="A64" s="10" t="s">
        <v>114</v>
      </c>
      <c r="B64" s="17" t="s">
        <v>115</v>
      </c>
      <c r="C64" s="13" t="s">
        <v>22</v>
      </c>
      <c r="D64" s="50"/>
      <c r="E64" s="15"/>
      <c r="F64" s="15"/>
      <c r="G64" s="15"/>
      <c r="H64" s="15"/>
      <c r="I64" s="15"/>
      <c r="J64" s="15"/>
    </row>
    <row r="65" customFormat="false" ht="21.75" hidden="false" customHeight="true" outlineLevel="0" collapsed="false">
      <c r="A65" s="10" t="s">
        <v>116</v>
      </c>
      <c r="B65" s="47" t="s">
        <v>117</v>
      </c>
      <c r="C65" s="12" t="s">
        <v>11</v>
      </c>
      <c r="D65" s="13"/>
      <c r="E65" s="15"/>
      <c r="F65" s="15"/>
      <c r="G65" s="15"/>
      <c r="H65" s="15"/>
      <c r="I65" s="15"/>
      <c r="J65" s="15"/>
    </row>
    <row r="66" customFormat="false" ht="12.75" hidden="false" customHeight="false" outlineLevel="0" collapsed="false">
      <c r="A66" s="10" t="s">
        <v>118</v>
      </c>
      <c r="B66" s="17" t="s">
        <v>97</v>
      </c>
      <c r="C66" s="13" t="s">
        <v>11</v>
      </c>
      <c r="D66" s="53" t="s">
        <v>119</v>
      </c>
      <c r="E66" s="15"/>
      <c r="F66" s="15"/>
      <c r="G66" s="15"/>
      <c r="H66" s="15"/>
      <c r="I66" s="15"/>
      <c r="J66" s="15"/>
    </row>
    <row r="67" customFormat="false" ht="12.75" hidden="false" customHeight="false" outlineLevel="0" collapsed="false">
      <c r="A67" s="10" t="s">
        <v>120</v>
      </c>
      <c r="B67" s="17" t="s">
        <v>100</v>
      </c>
      <c r="C67" s="13" t="s">
        <v>101</v>
      </c>
      <c r="D67" s="48" t="n">
        <f aca="false">D68/2149.72</f>
        <v>0</v>
      </c>
      <c r="E67" s="15"/>
      <c r="F67" s="15"/>
      <c r="G67" s="15"/>
      <c r="H67" s="15"/>
      <c r="I67" s="15"/>
      <c r="J67" s="15"/>
    </row>
    <row r="68" customFormat="false" ht="12.75" hidden="false" customHeight="false" outlineLevel="0" collapsed="false">
      <c r="A68" s="10" t="s">
        <v>121</v>
      </c>
      <c r="B68" s="17" t="s">
        <v>103</v>
      </c>
      <c r="C68" s="13" t="s">
        <v>22</v>
      </c>
      <c r="D68" s="50"/>
      <c r="E68" s="15"/>
      <c r="F68" s="15"/>
      <c r="G68" s="15"/>
      <c r="H68" s="15"/>
      <c r="I68" s="15"/>
      <c r="J68" s="15"/>
    </row>
    <row r="69" customFormat="false" ht="12.75" hidden="false" customHeight="false" outlineLevel="0" collapsed="false">
      <c r="A69" s="10" t="s">
        <v>122</v>
      </c>
      <c r="B69" s="17" t="s">
        <v>105</v>
      </c>
      <c r="C69" s="13" t="s">
        <v>22</v>
      </c>
      <c r="D69" s="50"/>
      <c r="E69" s="15"/>
      <c r="F69" s="15"/>
      <c r="G69" s="15"/>
      <c r="H69" s="15"/>
      <c r="I69" s="15"/>
      <c r="J69" s="15"/>
    </row>
    <row r="70" customFormat="false" ht="12.75" hidden="false" customHeight="false" outlineLevel="0" collapsed="false">
      <c r="A70" s="10" t="s">
        <v>123</v>
      </c>
      <c r="B70" s="17" t="s">
        <v>107</v>
      </c>
      <c r="C70" s="13" t="s">
        <v>22</v>
      </c>
      <c r="D70" s="38" t="n">
        <f aca="false">D68-D69</f>
        <v>0</v>
      </c>
      <c r="E70" s="15"/>
      <c r="F70" s="15"/>
      <c r="G70" s="15"/>
      <c r="H70" s="15"/>
      <c r="I70" s="15"/>
      <c r="J70" s="15"/>
    </row>
    <row r="71" customFormat="false" ht="12.75" hidden="false" customHeight="false" outlineLevel="0" collapsed="false">
      <c r="A71" s="10" t="s">
        <v>124</v>
      </c>
      <c r="B71" s="17" t="s">
        <v>109</v>
      </c>
      <c r="C71" s="13" t="s">
        <v>22</v>
      </c>
      <c r="D71" s="50"/>
      <c r="E71" s="52"/>
      <c r="F71" s="15"/>
      <c r="G71" s="52"/>
      <c r="H71" s="15"/>
      <c r="I71" s="15"/>
      <c r="J71" s="15"/>
    </row>
    <row r="72" customFormat="false" ht="12.75" hidden="false" customHeight="false" outlineLevel="0" collapsed="false">
      <c r="A72" s="10" t="s">
        <v>125</v>
      </c>
      <c r="B72" s="17" t="s">
        <v>111</v>
      </c>
      <c r="C72" s="13" t="s">
        <v>22</v>
      </c>
      <c r="D72" s="50"/>
      <c r="E72" s="52"/>
      <c r="F72" s="15"/>
      <c r="G72" s="52"/>
      <c r="H72" s="15"/>
      <c r="I72" s="15"/>
      <c r="J72" s="15"/>
    </row>
    <row r="73" customFormat="false" ht="12.75" hidden="false" customHeight="false" outlineLevel="0" collapsed="false">
      <c r="A73" s="10" t="s">
        <v>126</v>
      </c>
      <c r="B73" s="17" t="s">
        <v>113</v>
      </c>
      <c r="C73" s="13" t="s">
        <v>22</v>
      </c>
      <c r="D73" s="50" t="n">
        <f aca="false">SUM(D71-D72)</f>
        <v>0</v>
      </c>
      <c r="E73" s="52"/>
      <c r="F73" s="15"/>
      <c r="G73" s="15"/>
      <c r="H73" s="15"/>
      <c r="I73" s="15"/>
      <c r="J73" s="15"/>
    </row>
    <row r="74" customFormat="false" ht="12.75" hidden="false" customHeight="false" outlineLevel="0" collapsed="false">
      <c r="A74" s="10" t="s">
        <v>114</v>
      </c>
      <c r="B74" s="17" t="s">
        <v>115</v>
      </c>
      <c r="C74" s="13" t="s">
        <v>22</v>
      </c>
      <c r="D74" s="50"/>
      <c r="E74" s="15"/>
      <c r="F74" s="15"/>
      <c r="G74" s="15"/>
      <c r="H74" s="15"/>
      <c r="I74" s="15"/>
      <c r="J74" s="15"/>
    </row>
    <row r="75" customFormat="false" ht="12.75" hidden="false" customHeight="false" outlineLevel="0" collapsed="false">
      <c r="A75" s="10" t="s">
        <v>127</v>
      </c>
      <c r="B75" s="47" t="s">
        <v>128</v>
      </c>
      <c r="C75" s="13" t="s">
        <v>11</v>
      </c>
      <c r="D75" s="13"/>
      <c r="E75" s="15"/>
      <c r="F75" s="15"/>
      <c r="G75" s="15"/>
      <c r="H75" s="15"/>
      <c r="I75" s="15"/>
      <c r="J75" s="15"/>
    </row>
    <row r="76" customFormat="false" ht="12.75" hidden="false" customHeight="false" outlineLevel="0" collapsed="false">
      <c r="A76" s="10" t="s">
        <v>129</v>
      </c>
      <c r="B76" s="17" t="s">
        <v>97</v>
      </c>
      <c r="C76" s="13" t="s">
        <v>11</v>
      </c>
      <c r="D76" s="53" t="s">
        <v>119</v>
      </c>
      <c r="E76" s="15"/>
      <c r="F76" s="15"/>
      <c r="G76" s="15"/>
      <c r="H76" s="15"/>
      <c r="I76" s="15"/>
      <c r="J76" s="15"/>
    </row>
    <row r="77" customFormat="false" ht="12.75" hidden="false" customHeight="false" outlineLevel="0" collapsed="false">
      <c r="A77" s="10" t="s">
        <v>130</v>
      </c>
      <c r="B77" s="17" t="s">
        <v>100</v>
      </c>
      <c r="C77" s="13" t="s">
        <v>101</v>
      </c>
      <c r="D77" s="54" t="n">
        <f aca="false">SUM(D78/32.76)</f>
        <v>0</v>
      </c>
      <c r="E77" s="15"/>
      <c r="F77" s="15"/>
      <c r="G77" s="15"/>
      <c r="H77" s="15"/>
      <c r="I77" s="15"/>
      <c r="J77" s="15"/>
    </row>
    <row r="78" customFormat="false" ht="12.75" hidden="false" customHeight="false" outlineLevel="0" collapsed="false">
      <c r="A78" s="10" t="s">
        <v>131</v>
      </c>
      <c r="B78" s="17" t="s">
        <v>103</v>
      </c>
      <c r="C78" s="13" t="s">
        <v>22</v>
      </c>
      <c r="D78" s="38"/>
      <c r="E78" s="15"/>
      <c r="F78" s="15"/>
      <c r="G78" s="15"/>
      <c r="H78" s="15"/>
      <c r="I78" s="15"/>
      <c r="J78" s="15"/>
    </row>
    <row r="79" customFormat="false" ht="12.75" hidden="false" customHeight="false" outlineLevel="0" collapsed="false">
      <c r="A79" s="10" t="s">
        <v>132</v>
      </c>
      <c r="B79" s="17" t="s">
        <v>105</v>
      </c>
      <c r="C79" s="13" t="s">
        <v>22</v>
      </c>
      <c r="D79" s="38"/>
      <c r="E79" s="15"/>
      <c r="F79" s="15"/>
      <c r="G79" s="15"/>
      <c r="H79" s="15"/>
      <c r="I79" s="15"/>
      <c r="J79" s="15"/>
    </row>
    <row r="80" customFormat="false" ht="12.75" hidden="false" customHeight="false" outlineLevel="0" collapsed="false">
      <c r="A80" s="10" t="s">
        <v>133</v>
      </c>
      <c r="B80" s="17" t="s">
        <v>107</v>
      </c>
      <c r="C80" s="13" t="s">
        <v>22</v>
      </c>
      <c r="D80" s="38" t="n">
        <f aca="false">D78-D79</f>
        <v>0</v>
      </c>
      <c r="E80" s="15"/>
      <c r="F80" s="15"/>
      <c r="G80" s="15"/>
      <c r="H80" s="15"/>
      <c r="I80" s="15"/>
      <c r="J80" s="15"/>
    </row>
    <row r="81" customFormat="false" ht="12.75" hidden="false" customHeight="false" outlineLevel="0" collapsed="false">
      <c r="A81" s="10" t="s">
        <v>134</v>
      </c>
      <c r="B81" s="17" t="s">
        <v>109</v>
      </c>
      <c r="C81" s="13" t="s">
        <v>22</v>
      </c>
      <c r="D81" s="38"/>
      <c r="F81" s="15"/>
      <c r="G81" s="15"/>
      <c r="H81" s="15"/>
      <c r="I81" s="15"/>
      <c r="J81" s="15"/>
    </row>
    <row r="82" customFormat="false" ht="12.75" hidden="false" customHeight="false" outlineLevel="0" collapsed="false">
      <c r="A82" s="10" t="s">
        <v>135</v>
      </c>
      <c r="B82" s="17" t="s">
        <v>111</v>
      </c>
      <c r="C82" s="13" t="s">
        <v>22</v>
      </c>
      <c r="D82" s="38"/>
      <c r="E82" s="15"/>
      <c r="F82" s="15"/>
      <c r="G82" s="15"/>
      <c r="H82" s="15"/>
      <c r="I82" s="15"/>
      <c r="J82" s="15"/>
    </row>
    <row r="83" customFormat="false" ht="12.75" hidden="false" customHeight="true" outlineLevel="0" collapsed="false">
      <c r="A83" s="10" t="s">
        <v>136</v>
      </c>
      <c r="B83" s="17" t="s">
        <v>113</v>
      </c>
      <c r="C83" s="13" t="s">
        <v>22</v>
      </c>
      <c r="D83" s="38" t="n">
        <f aca="false">SUM(D81-D82)</f>
        <v>0</v>
      </c>
      <c r="E83" s="15"/>
      <c r="F83" s="15"/>
      <c r="G83" s="15"/>
      <c r="H83" s="15"/>
      <c r="I83" s="15"/>
      <c r="J83" s="15"/>
    </row>
    <row r="84" customFormat="false" ht="12.75" hidden="false" customHeight="false" outlineLevel="0" collapsed="false">
      <c r="A84" s="10" t="s">
        <v>127</v>
      </c>
      <c r="B84" s="47" t="s">
        <v>137</v>
      </c>
      <c r="C84" s="13" t="s">
        <v>11</v>
      </c>
      <c r="D84" s="13"/>
      <c r="E84" s="15"/>
      <c r="F84" s="15"/>
      <c r="G84" s="15"/>
      <c r="H84" s="15"/>
      <c r="I84" s="15"/>
      <c r="J84" s="15"/>
    </row>
    <row r="85" customFormat="false" ht="12.75" hidden="false" customHeight="false" outlineLevel="0" collapsed="false">
      <c r="A85" s="10" t="s">
        <v>138</v>
      </c>
      <c r="B85" s="17" t="s">
        <v>97</v>
      </c>
      <c r="C85" s="13" t="s">
        <v>11</v>
      </c>
      <c r="D85" s="53" t="s">
        <v>119</v>
      </c>
      <c r="E85" s="15"/>
      <c r="F85" s="15"/>
      <c r="G85" s="15"/>
      <c r="H85" s="15"/>
      <c r="I85" s="15"/>
      <c r="J85" s="15"/>
    </row>
    <row r="86" customFormat="false" ht="12.75" hidden="false" customHeight="false" outlineLevel="0" collapsed="false">
      <c r="A86" s="10" t="s">
        <v>139</v>
      </c>
      <c r="B86" s="17" t="s">
        <v>100</v>
      </c>
      <c r="C86" s="13" t="s">
        <v>101</v>
      </c>
      <c r="D86" s="54" t="n">
        <f aca="false">SUM(D87/32.76)</f>
        <v>0</v>
      </c>
      <c r="E86" s="15"/>
      <c r="F86" s="15"/>
      <c r="G86" s="15"/>
      <c r="H86" s="15"/>
      <c r="I86" s="15"/>
      <c r="J86" s="15"/>
    </row>
    <row r="87" customFormat="false" ht="12.75" hidden="false" customHeight="false" outlineLevel="0" collapsed="false">
      <c r="A87" s="10" t="s">
        <v>140</v>
      </c>
      <c r="B87" s="17" t="s">
        <v>103</v>
      </c>
      <c r="C87" s="13" t="s">
        <v>22</v>
      </c>
      <c r="D87" s="38"/>
      <c r="E87" s="15"/>
      <c r="F87" s="15"/>
      <c r="G87" s="15"/>
      <c r="H87" s="15"/>
      <c r="I87" s="15"/>
      <c r="J87" s="15"/>
    </row>
    <row r="88" customFormat="false" ht="12.75" hidden="false" customHeight="false" outlineLevel="0" collapsed="false">
      <c r="A88" s="10" t="s">
        <v>141</v>
      </c>
      <c r="B88" s="17" t="s">
        <v>105</v>
      </c>
      <c r="C88" s="13" t="s">
        <v>22</v>
      </c>
      <c r="D88" s="38"/>
      <c r="E88" s="15"/>
      <c r="F88" s="15"/>
      <c r="G88" s="15"/>
      <c r="H88" s="15"/>
      <c r="I88" s="15"/>
      <c r="J88" s="15"/>
    </row>
    <row r="89" customFormat="false" ht="12.75" hidden="false" customHeight="false" outlineLevel="0" collapsed="false">
      <c r="A89" s="10" t="s">
        <v>142</v>
      </c>
      <c r="B89" s="17" t="s">
        <v>107</v>
      </c>
      <c r="C89" s="13" t="s">
        <v>22</v>
      </c>
      <c r="D89" s="38" t="n">
        <f aca="false">D87-D88</f>
        <v>0</v>
      </c>
      <c r="E89" s="15"/>
      <c r="F89" s="15"/>
      <c r="G89" s="15"/>
      <c r="H89" s="15"/>
      <c r="I89" s="15"/>
      <c r="J89" s="15"/>
    </row>
    <row r="90" customFormat="false" ht="12.75" hidden="false" customHeight="false" outlineLevel="0" collapsed="false">
      <c r="A90" s="10" t="s">
        <v>143</v>
      </c>
      <c r="B90" s="17" t="s">
        <v>109</v>
      </c>
      <c r="C90" s="13" t="s">
        <v>22</v>
      </c>
      <c r="D90" s="38"/>
      <c r="E90" s="15"/>
      <c r="F90" s="15"/>
      <c r="G90" s="15"/>
      <c r="H90" s="15"/>
      <c r="I90" s="15"/>
      <c r="J90" s="15"/>
    </row>
    <row r="91" customFormat="false" ht="12.75" hidden="false" customHeight="false" outlineLevel="0" collapsed="false">
      <c r="A91" s="10" t="s">
        <v>144</v>
      </c>
      <c r="B91" s="17" t="s">
        <v>111</v>
      </c>
      <c r="C91" s="13" t="s">
        <v>22</v>
      </c>
      <c r="D91" s="38" t="n">
        <f aca="false">D88</f>
        <v>0</v>
      </c>
      <c r="E91" s="15"/>
      <c r="F91" s="15"/>
      <c r="G91" s="15"/>
      <c r="H91" s="15"/>
      <c r="I91" s="15"/>
      <c r="J91" s="15"/>
    </row>
    <row r="92" customFormat="false" ht="12.75" hidden="false" customHeight="true" outlineLevel="0" collapsed="false">
      <c r="A92" s="10" t="s">
        <v>145</v>
      </c>
      <c r="B92" s="17" t="s">
        <v>113</v>
      </c>
      <c r="C92" s="13" t="s">
        <v>22</v>
      </c>
      <c r="D92" s="38" t="n">
        <f aca="false">SUM(D90-D91)</f>
        <v>0</v>
      </c>
      <c r="E92" s="15"/>
      <c r="F92" s="15"/>
      <c r="G92" s="15"/>
      <c r="H92" s="15"/>
      <c r="I92" s="15"/>
      <c r="J92" s="15"/>
    </row>
    <row r="93" customFormat="false" ht="12.75" hidden="false" customHeight="false" outlineLevel="0" collapsed="false">
      <c r="A93" s="10" t="s">
        <v>146</v>
      </c>
      <c r="B93" s="47" t="s">
        <v>147</v>
      </c>
      <c r="C93" s="13" t="s">
        <v>11</v>
      </c>
      <c r="D93" s="20"/>
      <c r="E93" s="15"/>
      <c r="F93" s="15"/>
      <c r="G93" s="15"/>
      <c r="H93" s="15"/>
      <c r="I93" s="15"/>
      <c r="J93" s="15"/>
    </row>
    <row r="94" customFormat="false" ht="12.75" hidden="false" customHeight="false" outlineLevel="0" collapsed="false">
      <c r="A94" s="10" t="s">
        <v>148</v>
      </c>
      <c r="B94" s="17" t="s">
        <v>97</v>
      </c>
      <c r="C94" s="13" t="s">
        <v>11</v>
      </c>
      <c r="D94" s="20" t="s">
        <v>119</v>
      </c>
      <c r="E94" s="15"/>
      <c r="F94" s="15"/>
      <c r="G94" s="15"/>
      <c r="H94" s="15"/>
      <c r="I94" s="15"/>
      <c r="J94" s="15"/>
    </row>
    <row r="95" customFormat="false" ht="12.75" hidden="false" customHeight="false" outlineLevel="0" collapsed="false">
      <c r="A95" s="10" t="s">
        <v>149</v>
      </c>
      <c r="B95" s="17" t="s">
        <v>100</v>
      </c>
      <c r="C95" s="13" t="s">
        <v>101</v>
      </c>
      <c r="D95" s="55" t="n">
        <f aca="false">SUM(D77+D86)</f>
        <v>0</v>
      </c>
      <c r="E95" s="15"/>
      <c r="F95" s="15"/>
      <c r="G95" s="15"/>
      <c r="H95" s="15"/>
      <c r="I95" s="15"/>
      <c r="J95" s="15"/>
    </row>
    <row r="96" customFormat="false" ht="12.75" hidden="false" customHeight="false" outlineLevel="0" collapsed="false">
      <c r="A96" s="10" t="s">
        <v>150</v>
      </c>
      <c r="B96" s="17" t="s">
        <v>103</v>
      </c>
      <c r="C96" s="13" t="s">
        <v>22</v>
      </c>
      <c r="D96" s="38"/>
      <c r="E96" s="15"/>
      <c r="F96" s="15"/>
      <c r="G96" s="15"/>
      <c r="H96" s="15"/>
      <c r="I96" s="15"/>
      <c r="J96" s="15"/>
    </row>
    <row r="97" customFormat="false" ht="12.75" hidden="false" customHeight="false" outlineLevel="0" collapsed="false">
      <c r="A97" s="10" t="s">
        <v>151</v>
      </c>
      <c r="B97" s="17" t="s">
        <v>105</v>
      </c>
      <c r="C97" s="13" t="s">
        <v>22</v>
      </c>
      <c r="D97" s="38"/>
      <c r="E97" s="15"/>
      <c r="F97" s="15"/>
      <c r="G97" s="15"/>
      <c r="H97" s="15"/>
      <c r="I97" s="15"/>
      <c r="J97" s="15"/>
    </row>
    <row r="98" customFormat="false" ht="12.75" hidden="false" customHeight="false" outlineLevel="0" collapsed="false">
      <c r="A98" s="10" t="s">
        <v>152</v>
      </c>
      <c r="B98" s="17" t="s">
        <v>107</v>
      </c>
      <c r="C98" s="13" t="s">
        <v>22</v>
      </c>
      <c r="D98" s="38" t="n">
        <f aca="false">D96-D97</f>
        <v>0</v>
      </c>
      <c r="E98" s="15"/>
      <c r="F98" s="15"/>
      <c r="G98" s="15"/>
      <c r="H98" s="15"/>
      <c r="I98" s="15"/>
      <c r="J98" s="15"/>
    </row>
    <row r="99" customFormat="false" ht="12.75" hidden="false" customHeight="false" outlineLevel="0" collapsed="false">
      <c r="A99" s="10" t="s">
        <v>153</v>
      </c>
      <c r="B99" s="17" t="s">
        <v>109</v>
      </c>
      <c r="C99" s="13" t="s">
        <v>22</v>
      </c>
      <c r="D99" s="38" t="n">
        <f aca="false">D96</f>
        <v>0</v>
      </c>
      <c r="E99" s="15"/>
      <c r="F99" s="15"/>
      <c r="G99" s="15"/>
      <c r="H99" s="15"/>
      <c r="I99" s="15"/>
      <c r="J99" s="15"/>
    </row>
    <row r="100" customFormat="false" ht="12.75" hidden="false" customHeight="false" outlineLevel="0" collapsed="false">
      <c r="A100" s="10" t="s">
        <v>154</v>
      </c>
      <c r="B100" s="17" t="s">
        <v>111</v>
      </c>
      <c r="C100" s="13" t="s">
        <v>22</v>
      </c>
      <c r="D100" s="38" t="n">
        <f aca="false">D97</f>
        <v>0</v>
      </c>
      <c r="E100" s="15"/>
      <c r="F100" s="15"/>
      <c r="G100" s="15"/>
      <c r="H100" s="15"/>
      <c r="I100" s="15"/>
      <c r="J100" s="15"/>
    </row>
    <row r="101" customFormat="false" ht="12.75" hidden="false" customHeight="false" outlineLevel="0" collapsed="false">
      <c r="A101" s="10" t="s">
        <v>155</v>
      </c>
      <c r="B101" s="17" t="s">
        <v>113</v>
      </c>
      <c r="C101" s="13" t="s">
        <v>22</v>
      </c>
      <c r="D101" s="38" t="n">
        <f aca="false">SUM(D99-D100)</f>
        <v>0</v>
      </c>
      <c r="E101" s="33"/>
      <c r="F101" s="29"/>
      <c r="G101" s="30"/>
      <c r="H101" s="15"/>
      <c r="I101" s="29"/>
      <c r="J101" s="30"/>
    </row>
    <row r="102" customFormat="false" ht="12.75" hidden="false" customHeight="false" outlineLevel="0" collapsed="false">
      <c r="A102" s="10" t="s">
        <v>156</v>
      </c>
      <c r="B102" s="47" t="s">
        <v>157</v>
      </c>
      <c r="C102" s="13" t="s">
        <v>11</v>
      </c>
      <c r="D102" s="20"/>
      <c r="E102" s="33"/>
      <c r="F102" s="15"/>
      <c r="G102" s="15"/>
      <c r="H102" s="15"/>
      <c r="I102" s="29"/>
      <c r="J102" s="30"/>
    </row>
    <row r="103" customFormat="false" ht="14.25" hidden="false" customHeight="true" outlineLevel="0" collapsed="false">
      <c r="A103" s="10" t="s">
        <v>158</v>
      </c>
      <c r="B103" s="17" t="s">
        <v>97</v>
      </c>
      <c r="C103" s="13" t="s">
        <v>11</v>
      </c>
      <c r="D103" s="53" t="s">
        <v>159</v>
      </c>
      <c r="E103" s="49"/>
      <c r="F103" s="28"/>
      <c r="G103" s="28"/>
      <c r="H103" s="15"/>
      <c r="I103" s="29"/>
      <c r="J103" s="30"/>
    </row>
    <row r="104" customFormat="false" ht="12.75" hidden="false" customHeight="false" outlineLevel="0" collapsed="false">
      <c r="A104" s="10" t="s">
        <v>160</v>
      </c>
      <c r="B104" s="17" t="s">
        <v>100</v>
      </c>
      <c r="C104" s="13" t="s">
        <v>101</v>
      </c>
      <c r="D104" s="54" t="n">
        <f aca="false">SUM(D105/3.71)</f>
        <v>9610.11320754717</v>
      </c>
      <c r="E104" s="49"/>
      <c r="F104" s="29"/>
      <c r="G104" s="51"/>
      <c r="H104" s="15"/>
      <c r="I104" s="29"/>
      <c r="J104" s="30"/>
    </row>
    <row r="105" customFormat="false" ht="12.75" hidden="false" customHeight="false" outlineLevel="0" collapsed="false">
      <c r="A105" s="10" t="s">
        <v>161</v>
      </c>
      <c r="B105" s="17" t="s">
        <v>103</v>
      </c>
      <c r="C105" s="13" t="s">
        <v>22</v>
      </c>
      <c r="D105" s="50" t="n">
        <v>35653.52</v>
      </c>
      <c r="E105" s="15"/>
      <c r="F105" s="29"/>
      <c r="G105" s="51"/>
      <c r="H105" s="15"/>
      <c r="I105" s="29"/>
      <c r="J105" s="30"/>
    </row>
    <row r="106" customFormat="false" ht="12.75" hidden="false" customHeight="false" outlineLevel="0" collapsed="false">
      <c r="A106" s="10" t="s">
        <v>162</v>
      </c>
      <c r="B106" s="17" t="s">
        <v>105</v>
      </c>
      <c r="C106" s="13" t="s">
        <v>22</v>
      </c>
      <c r="D106" s="50" t="n">
        <v>4920.69</v>
      </c>
      <c r="E106" s="49"/>
      <c r="F106" s="29"/>
      <c r="G106" s="51"/>
      <c r="H106" s="15"/>
      <c r="I106" s="15"/>
      <c r="J106" s="15"/>
    </row>
    <row r="107" customFormat="false" ht="12.75" hidden="false" customHeight="false" outlineLevel="0" collapsed="false">
      <c r="A107" s="10" t="s">
        <v>163</v>
      </c>
      <c r="B107" s="17" t="s">
        <v>107</v>
      </c>
      <c r="C107" s="13" t="s">
        <v>22</v>
      </c>
      <c r="D107" s="50" t="n">
        <f aca="false">D105-D106</f>
        <v>30732.83</v>
      </c>
      <c r="E107" s="15"/>
      <c r="F107" s="29"/>
      <c r="G107" s="51"/>
      <c r="H107" s="15"/>
      <c r="I107" s="15"/>
      <c r="J107" s="15"/>
    </row>
    <row r="108" customFormat="false" ht="12.75" hidden="false" customHeight="true" outlineLevel="0" collapsed="false">
      <c r="A108" s="10" t="s">
        <v>164</v>
      </c>
      <c r="B108" s="17" t="s">
        <v>109</v>
      </c>
      <c r="C108" s="13" t="s">
        <v>22</v>
      </c>
      <c r="D108" s="50" t="n">
        <v>263543.52</v>
      </c>
      <c r="E108" s="15"/>
      <c r="F108" s="29"/>
      <c r="G108" s="51"/>
      <c r="H108" s="15"/>
      <c r="I108" s="15"/>
      <c r="J108" s="15"/>
    </row>
    <row r="109" customFormat="false" ht="12.75" hidden="false" customHeight="false" outlineLevel="0" collapsed="false">
      <c r="A109" s="10" t="s">
        <v>165</v>
      </c>
      <c r="B109" s="17" t="s">
        <v>111</v>
      </c>
      <c r="C109" s="13" t="s">
        <v>22</v>
      </c>
      <c r="D109" s="50" t="n">
        <v>90000</v>
      </c>
      <c r="E109" s="14"/>
      <c r="F109" s="29"/>
      <c r="G109" s="30"/>
      <c r="H109" s="15"/>
      <c r="I109" s="15"/>
      <c r="J109" s="15"/>
    </row>
    <row r="110" customFormat="false" ht="12.75" hidden="false" customHeight="false" outlineLevel="0" collapsed="false">
      <c r="A110" s="10" t="s">
        <v>166</v>
      </c>
      <c r="B110" s="17" t="s">
        <v>113</v>
      </c>
      <c r="C110" s="12" t="s">
        <v>22</v>
      </c>
      <c r="D110" s="50" t="n">
        <f aca="false">SUM(D108-D109)</f>
        <v>173543.52</v>
      </c>
      <c r="E110" s="15"/>
      <c r="F110" s="15"/>
      <c r="G110" s="15"/>
      <c r="H110" s="15"/>
      <c r="I110" s="15"/>
      <c r="J110" s="15"/>
    </row>
    <row r="111" customFormat="false" ht="12.75" hidden="false" customHeight="true" outlineLevel="0" collapsed="false">
      <c r="A111" s="11" t="s">
        <v>167</v>
      </c>
      <c r="B111" s="11"/>
      <c r="C111" s="11"/>
      <c r="D111" s="11"/>
    </row>
    <row r="112" customFormat="false" ht="12.75" hidden="false" customHeight="false" outlineLevel="0" collapsed="false">
      <c r="A112" s="10" t="s">
        <v>168</v>
      </c>
      <c r="B112" s="41" t="s">
        <v>74</v>
      </c>
      <c r="C112" s="12" t="s">
        <v>75</v>
      </c>
      <c r="D112" s="13"/>
    </row>
    <row r="113" customFormat="false" ht="12.75" hidden="false" customHeight="false" outlineLevel="0" collapsed="false">
      <c r="A113" s="10" t="s">
        <v>169</v>
      </c>
      <c r="B113" s="41" t="s">
        <v>77</v>
      </c>
      <c r="C113" s="12" t="s">
        <v>75</v>
      </c>
      <c r="D113" s="13"/>
    </row>
    <row r="114" customFormat="false" ht="12.75" hidden="false" customHeight="false" outlineLevel="0" collapsed="false">
      <c r="A114" s="10" t="s">
        <v>170</v>
      </c>
      <c r="B114" s="41" t="s">
        <v>79</v>
      </c>
      <c r="C114" s="12" t="s">
        <v>75</v>
      </c>
      <c r="D114" s="13"/>
    </row>
    <row r="115" customFormat="false" ht="12.75" hidden="false" customHeight="false" outlineLevel="0" collapsed="false">
      <c r="A115" s="10" t="s">
        <v>171</v>
      </c>
      <c r="B115" s="41" t="s">
        <v>81</v>
      </c>
      <c r="C115" s="12" t="s">
        <v>22</v>
      </c>
      <c r="D115" s="13"/>
    </row>
    <row r="116" customFormat="false" ht="12.75" hidden="false" customHeight="true" outlineLevel="0" collapsed="false">
      <c r="A116" s="11" t="s">
        <v>172</v>
      </c>
      <c r="B116" s="11"/>
      <c r="C116" s="11"/>
      <c r="D116" s="11"/>
    </row>
    <row r="117" customFormat="false" ht="12.75" hidden="false" customHeight="false" outlineLevel="0" collapsed="false">
      <c r="A117" s="10" t="s">
        <v>173</v>
      </c>
      <c r="B117" s="41" t="s">
        <v>174</v>
      </c>
      <c r="C117" s="12" t="s">
        <v>75</v>
      </c>
      <c r="D117" s="57"/>
    </row>
    <row r="118" customFormat="false" ht="12.75" hidden="false" customHeight="false" outlineLevel="0" collapsed="false">
      <c r="A118" s="10" t="s">
        <v>175</v>
      </c>
      <c r="B118" s="41" t="s">
        <v>176</v>
      </c>
      <c r="C118" s="12" t="s">
        <v>75</v>
      </c>
      <c r="D118" s="57"/>
    </row>
    <row r="119" customFormat="false" ht="12.75" hidden="false" customHeight="false" outlineLevel="0" collapsed="false">
      <c r="A119" s="10" t="s">
        <v>177</v>
      </c>
      <c r="B119" s="41" t="s">
        <v>178</v>
      </c>
      <c r="C119" s="12" t="s">
        <v>22</v>
      </c>
      <c r="D119" s="57"/>
    </row>
    <row r="122" customFormat="false" ht="12.75" hidden="false" customHeight="false" outlineLevel="0" collapsed="false">
      <c r="B122" s="1" t="s">
        <v>179</v>
      </c>
    </row>
    <row r="123" customFormat="false" ht="12.75" hidden="false" customHeight="false" outlineLevel="0" collapsed="false">
      <c r="B123" s="1" t="s">
        <v>180</v>
      </c>
      <c r="D123" s="1" t="s">
        <v>181</v>
      </c>
    </row>
  </sheetData>
  <mergeCells count="6">
    <mergeCell ref="A9:D9"/>
    <mergeCell ref="A27:D27"/>
    <mergeCell ref="A47:D47"/>
    <mergeCell ref="A54:D54"/>
    <mergeCell ref="A111:D111"/>
    <mergeCell ref="A116:D116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4" topLeftCell="D5" activePane="bottomRight" state="frozen"/>
      <selection pane="topLeft" activeCell="A1" activeCellId="0" sqref="A1"/>
      <selection pane="topRight" activeCell="D1" activeCellId="0" sqref="D1"/>
      <selection pane="bottomLeft" activeCell="A5" activeCellId="0" sqref="A5"/>
      <selection pane="bottomRight" activeCell="D117" activeCellId="0" sqref="D117"/>
    </sheetView>
  </sheetViews>
  <sheetFormatPr defaultColWidth="9.0546875" defaultRowHeight="12.7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43.37"/>
    <col collapsed="false" customWidth="true" hidden="false" outlineLevel="0" max="3" min="3" style="0" width="13.12"/>
    <col collapsed="false" customWidth="true" hidden="false" outlineLevel="0" max="4" min="4" style="1" width="19.83"/>
    <col collapsed="false" customWidth="true" hidden="false" outlineLevel="0" max="5" min="5" style="0" width="19.26"/>
    <col collapsed="false" customWidth="true" hidden="false" outlineLevel="0" max="6" min="6" style="0" width="7.55"/>
    <col collapsed="false" customWidth="true" hidden="false" outlineLevel="0" max="7" min="7" style="0" width="46.8"/>
    <col collapsed="false" customWidth="true" hidden="false" outlineLevel="0" max="8" min="8" style="0" width="3.13"/>
    <col collapsed="false" customWidth="true" hidden="false" outlineLevel="0" max="9" min="9" style="0" width="7.41"/>
    <col collapsed="false" customWidth="true" hidden="false" outlineLevel="0" max="10" min="10" style="0" width="23.82"/>
  </cols>
  <sheetData>
    <row r="1" customFormat="false" ht="12.75" hidden="false" customHeight="false" outlineLevel="0" collapsed="false">
      <c r="A1" s="0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189</v>
      </c>
    </row>
    <row r="4" customFormat="false" ht="12.75" hidden="false" customHeight="false" outlineLevel="0" collapsed="false">
      <c r="A4" s="4" t="s">
        <v>3</v>
      </c>
      <c r="B4" s="5" t="s">
        <v>4</v>
      </c>
      <c r="C4" s="5" t="s">
        <v>5</v>
      </c>
      <c r="D4" s="6" t="s">
        <v>6</v>
      </c>
    </row>
    <row r="5" customFormat="false" ht="12.75" hidden="false" customHeight="false" outlineLevel="0" collapsed="false">
      <c r="A5" s="4"/>
      <c r="B5" s="7" t="s">
        <v>7</v>
      </c>
      <c r="C5" s="8" t="s">
        <v>8</v>
      </c>
      <c r="D5" s="9" t="n">
        <v>6179.7</v>
      </c>
    </row>
    <row r="6" customFormat="false" ht="12.75" hidden="false" customHeight="false" outlineLevel="0" collapsed="false">
      <c r="A6" s="10" t="s">
        <v>9</v>
      </c>
      <c r="B6" s="11" t="s">
        <v>10</v>
      </c>
      <c r="C6" s="12" t="s">
        <v>11</v>
      </c>
      <c r="D6" s="13" t="s">
        <v>12</v>
      </c>
    </row>
    <row r="7" customFormat="false" ht="12.75" hidden="false" customHeight="false" outlineLevel="0" collapsed="false">
      <c r="A7" s="10" t="s">
        <v>13</v>
      </c>
      <c r="B7" s="11" t="s">
        <v>14</v>
      </c>
      <c r="C7" s="12" t="s">
        <v>11</v>
      </c>
      <c r="D7" s="13" t="s">
        <v>187</v>
      </c>
      <c r="E7" s="14"/>
      <c r="F7" s="15"/>
      <c r="G7" s="15"/>
      <c r="H7" s="15"/>
      <c r="I7" s="15"/>
      <c r="J7" s="15"/>
    </row>
    <row r="8" customFormat="false" ht="12.75" hidden="false" customHeight="false" outlineLevel="0" collapsed="false">
      <c r="A8" s="16" t="s">
        <v>16</v>
      </c>
      <c r="B8" s="11" t="s">
        <v>17</v>
      </c>
      <c r="C8" s="13" t="s">
        <v>11</v>
      </c>
      <c r="D8" s="13" t="s">
        <v>18</v>
      </c>
      <c r="E8" s="14"/>
      <c r="F8" s="15"/>
      <c r="G8" s="15"/>
      <c r="H8" s="15"/>
      <c r="I8" s="15"/>
      <c r="J8" s="15"/>
    </row>
    <row r="9" customFormat="false" ht="30" hidden="false" customHeight="true" outlineLevel="0" collapsed="false">
      <c r="A9" s="11" t="s">
        <v>19</v>
      </c>
      <c r="B9" s="11"/>
      <c r="C9" s="11"/>
      <c r="D9" s="11"/>
      <c r="E9" s="15"/>
      <c r="F9" s="15"/>
      <c r="G9" s="15"/>
      <c r="H9" s="15"/>
      <c r="I9" s="15"/>
      <c r="J9" s="15"/>
    </row>
    <row r="10" customFormat="false" ht="12.75" hidden="false" customHeight="false" outlineLevel="0" collapsed="false">
      <c r="A10" s="16" t="s">
        <v>20</v>
      </c>
      <c r="B10" s="17" t="s">
        <v>21</v>
      </c>
      <c r="C10" s="13" t="s">
        <v>22</v>
      </c>
      <c r="D10" s="18" t="n">
        <f aca="false">D12</f>
        <v>0</v>
      </c>
      <c r="E10" s="15"/>
      <c r="F10" s="15"/>
      <c r="G10" s="15"/>
      <c r="H10" s="15"/>
      <c r="I10" s="15"/>
      <c r="J10" s="15"/>
    </row>
    <row r="11" customFormat="false" ht="12.75" hidden="false" customHeight="false" outlineLevel="0" collapsed="false">
      <c r="A11" s="16" t="s">
        <v>23</v>
      </c>
      <c r="B11" s="19" t="s">
        <v>24</v>
      </c>
      <c r="C11" s="13" t="s">
        <v>22</v>
      </c>
      <c r="D11" s="20"/>
      <c r="E11" s="14"/>
      <c r="F11" s="15"/>
      <c r="G11" s="15"/>
      <c r="H11" s="15"/>
      <c r="I11" s="15"/>
      <c r="J11" s="15"/>
    </row>
    <row r="12" customFormat="false" ht="12.75" hidden="false" customHeight="false" outlineLevel="0" collapsed="false">
      <c r="A12" s="16" t="s">
        <v>25</v>
      </c>
      <c r="B12" s="19" t="s">
        <v>26</v>
      </c>
      <c r="C12" s="13" t="s">
        <v>22</v>
      </c>
      <c r="D12" s="21" t="n">
        <v>0</v>
      </c>
      <c r="E12" s="14"/>
      <c r="F12" s="15"/>
      <c r="G12" s="15"/>
      <c r="H12" s="15"/>
      <c r="I12" s="15"/>
      <c r="J12" s="15"/>
    </row>
    <row r="13" customFormat="false" ht="12.75" hidden="false" customHeight="false" outlineLevel="0" collapsed="false">
      <c r="A13" s="16" t="s">
        <v>27</v>
      </c>
      <c r="B13" s="17" t="s">
        <v>28</v>
      </c>
      <c r="C13" s="13" t="s">
        <v>22</v>
      </c>
      <c r="D13" s="18" t="n">
        <f aca="false">SUM(D14:D16)</f>
        <v>644171.93</v>
      </c>
      <c r="E13" s="15"/>
      <c r="F13" s="15"/>
      <c r="G13" s="15"/>
      <c r="H13" s="15"/>
      <c r="I13" s="15"/>
      <c r="J13" s="15"/>
    </row>
    <row r="14" customFormat="false" ht="12.75" hidden="false" customHeight="false" outlineLevel="0" collapsed="false">
      <c r="A14" s="16" t="s">
        <v>29</v>
      </c>
      <c r="B14" s="19" t="s">
        <v>30</v>
      </c>
      <c r="C14" s="13" t="s">
        <v>22</v>
      </c>
      <c r="D14" s="22" t="n">
        <v>210604.19</v>
      </c>
      <c r="E14" s="15"/>
      <c r="F14" s="15"/>
      <c r="G14" s="15"/>
      <c r="H14" s="15"/>
      <c r="I14" s="15"/>
      <c r="J14" s="15"/>
    </row>
    <row r="15" customFormat="false" ht="12.75" hidden="false" customHeight="false" outlineLevel="0" collapsed="false">
      <c r="A15" s="16" t="s">
        <v>31</v>
      </c>
      <c r="B15" s="23" t="s">
        <v>32</v>
      </c>
      <c r="C15" s="13" t="s">
        <v>22</v>
      </c>
      <c r="D15" s="22" t="n">
        <v>277097.74</v>
      </c>
      <c r="E15" s="15"/>
      <c r="F15" s="15"/>
      <c r="G15" s="15"/>
      <c r="H15" s="15"/>
      <c r="I15" s="15"/>
      <c r="J15" s="15"/>
    </row>
    <row r="16" customFormat="false" ht="12.75" hidden="false" customHeight="false" outlineLevel="0" collapsed="false">
      <c r="A16" s="16" t="s">
        <v>33</v>
      </c>
      <c r="B16" s="19" t="s">
        <v>34</v>
      </c>
      <c r="C16" s="13" t="s">
        <v>22</v>
      </c>
      <c r="D16" s="22" t="n">
        <v>156470</v>
      </c>
      <c r="E16" s="15"/>
      <c r="F16" s="15"/>
      <c r="G16" s="15"/>
      <c r="H16" s="15"/>
      <c r="I16" s="15"/>
      <c r="J16" s="15"/>
    </row>
    <row r="17" customFormat="false" ht="12.75" hidden="false" customHeight="false" outlineLevel="0" collapsed="false">
      <c r="A17" s="16" t="s">
        <v>35</v>
      </c>
      <c r="B17" s="17" t="s">
        <v>36</v>
      </c>
      <c r="C17" s="13" t="s">
        <v>22</v>
      </c>
      <c r="D17" s="18" t="n">
        <f aca="false">D18</f>
        <v>69880.4</v>
      </c>
      <c r="E17" s="15"/>
      <c r="F17" s="15"/>
      <c r="G17" s="15"/>
      <c r="H17" s="15"/>
      <c r="I17" s="15"/>
      <c r="J17" s="15"/>
    </row>
    <row r="18" customFormat="false" ht="12.75" hidden="false" customHeight="false" outlineLevel="0" collapsed="false">
      <c r="A18" s="16" t="s">
        <v>37</v>
      </c>
      <c r="B18" s="24" t="s">
        <v>38</v>
      </c>
      <c r="C18" s="13" t="s">
        <v>22</v>
      </c>
      <c r="D18" s="25" t="n">
        <v>69880.4</v>
      </c>
      <c r="E18" s="15"/>
      <c r="F18" s="15"/>
      <c r="G18" s="15"/>
      <c r="H18" s="15"/>
      <c r="I18" s="15"/>
      <c r="J18" s="15"/>
    </row>
    <row r="19" customFormat="false" ht="12.75" hidden="false" customHeight="false" outlineLevel="0" collapsed="false">
      <c r="A19" s="16" t="s">
        <v>39</v>
      </c>
      <c r="B19" s="19" t="s">
        <v>40</v>
      </c>
      <c r="C19" s="13" t="s">
        <v>22</v>
      </c>
      <c r="D19" s="26"/>
      <c r="E19" s="15"/>
      <c r="F19" s="15"/>
      <c r="G19" s="15"/>
      <c r="H19" s="15"/>
      <c r="I19" s="15"/>
      <c r="J19" s="15"/>
    </row>
    <row r="20" customFormat="false" ht="12.75" hidden="false" customHeight="false" outlineLevel="0" collapsed="false">
      <c r="A20" s="16" t="s">
        <v>41</v>
      </c>
      <c r="B20" s="19" t="s">
        <v>42</v>
      </c>
      <c r="C20" s="13" t="s">
        <v>22</v>
      </c>
      <c r="D20" s="26"/>
      <c r="E20" s="15"/>
      <c r="F20" s="15"/>
      <c r="G20" s="15"/>
      <c r="H20" s="15"/>
      <c r="I20" s="15"/>
      <c r="J20" s="15"/>
    </row>
    <row r="21" customFormat="false" ht="12.75" hidden="false" customHeight="false" outlineLevel="0" collapsed="false">
      <c r="A21" s="16" t="s">
        <v>43</v>
      </c>
      <c r="B21" s="19" t="s">
        <v>44</v>
      </c>
      <c r="C21" s="13" t="s">
        <v>22</v>
      </c>
      <c r="D21" s="27"/>
      <c r="E21" s="15"/>
      <c r="F21" s="15"/>
      <c r="G21" s="15"/>
      <c r="H21" s="15"/>
      <c r="I21" s="15"/>
      <c r="J21" s="15"/>
    </row>
    <row r="22" customFormat="false" ht="12.75" hidden="false" customHeight="false" outlineLevel="0" collapsed="false">
      <c r="A22" s="16" t="s">
        <v>45</v>
      </c>
      <c r="B22" s="19" t="s">
        <v>46</v>
      </c>
      <c r="C22" s="13" t="s">
        <v>22</v>
      </c>
      <c r="D22" s="26"/>
      <c r="E22" s="15"/>
      <c r="F22" s="15"/>
      <c r="G22" s="15"/>
      <c r="H22" s="15"/>
      <c r="I22" s="15"/>
      <c r="J22" s="15"/>
    </row>
    <row r="23" customFormat="false" ht="12.75" hidden="false" customHeight="false" outlineLevel="0" collapsed="false">
      <c r="A23" s="16" t="s">
        <v>47</v>
      </c>
      <c r="B23" s="17" t="s">
        <v>48</v>
      </c>
      <c r="C23" s="13" t="s">
        <v>22</v>
      </c>
      <c r="D23" s="18" t="n">
        <f aca="false">SUM(D17)</f>
        <v>69880.4</v>
      </c>
      <c r="E23" s="14"/>
      <c r="F23" s="15"/>
      <c r="G23" s="15"/>
      <c r="H23" s="15"/>
      <c r="I23" s="15"/>
      <c r="J23" s="15"/>
    </row>
    <row r="24" customFormat="false" ht="12.75" hidden="false" customHeight="false" outlineLevel="0" collapsed="false">
      <c r="A24" s="16" t="s">
        <v>49</v>
      </c>
      <c r="B24" s="17" t="s">
        <v>50</v>
      </c>
      <c r="C24" s="13" t="s">
        <v>22</v>
      </c>
      <c r="D24" s="18" t="n">
        <v>0</v>
      </c>
      <c r="E24" s="15"/>
      <c r="F24" s="28"/>
      <c r="G24" s="28"/>
      <c r="H24" s="15"/>
      <c r="I24" s="28"/>
      <c r="J24" s="28"/>
    </row>
    <row r="25" customFormat="false" ht="12.75" hidden="false" customHeight="false" outlineLevel="0" collapsed="false">
      <c r="A25" s="16" t="s">
        <v>51</v>
      </c>
      <c r="B25" s="58" t="s">
        <v>183</v>
      </c>
      <c r="C25" s="13" t="s">
        <v>22</v>
      </c>
      <c r="D25" s="26"/>
      <c r="E25" s="15"/>
      <c r="F25" s="29"/>
      <c r="G25" s="30"/>
      <c r="H25" s="15"/>
      <c r="I25" s="31"/>
      <c r="J25" s="30"/>
    </row>
    <row r="26" customFormat="false" ht="12.75" hidden="false" customHeight="false" outlineLevel="0" collapsed="false">
      <c r="A26" s="16" t="s">
        <v>53</v>
      </c>
      <c r="B26" s="58" t="s">
        <v>184</v>
      </c>
      <c r="C26" s="13" t="s">
        <v>22</v>
      </c>
      <c r="D26" s="18" t="n">
        <f aca="false">D10+D13-D17</f>
        <v>574291.53</v>
      </c>
      <c r="E26" s="15"/>
      <c r="F26" s="29"/>
      <c r="G26" s="30"/>
      <c r="H26" s="15"/>
      <c r="I26" s="29"/>
      <c r="J26" s="30"/>
    </row>
    <row r="27" customFormat="false" ht="26.25" hidden="false" customHeight="true" outlineLevel="0" collapsed="false">
      <c r="A27" s="11" t="s">
        <v>55</v>
      </c>
      <c r="B27" s="11"/>
      <c r="C27" s="11"/>
      <c r="D27" s="11"/>
      <c r="E27" s="15"/>
      <c r="F27" s="29"/>
      <c r="G27" s="30"/>
      <c r="H27" s="15"/>
      <c r="I27" s="29"/>
      <c r="J27" s="30"/>
    </row>
    <row r="28" customFormat="false" ht="12.75" hidden="false" customHeight="false" outlineLevel="0" collapsed="false">
      <c r="A28" s="16" t="s">
        <v>56</v>
      </c>
      <c r="B28" s="17" t="s">
        <v>57</v>
      </c>
      <c r="C28" s="13" t="s">
        <v>11</v>
      </c>
      <c r="D28" s="13"/>
      <c r="E28" s="15"/>
      <c r="F28" s="29"/>
      <c r="G28" s="30"/>
      <c r="H28" s="15"/>
      <c r="I28" s="29"/>
      <c r="J28" s="30"/>
    </row>
    <row r="29" customFormat="false" ht="12.75" hidden="false" customHeight="false" outlineLevel="0" collapsed="false">
      <c r="A29" s="16" t="s">
        <v>58</v>
      </c>
      <c r="B29" s="17" t="s">
        <v>59</v>
      </c>
      <c r="C29" s="13" t="s">
        <v>11</v>
      </c>
      <c r="D29" s="13"/>
      <c r="E29" s="14"/>
      <c r="F29" s="29"/>
      <c r="G29" s="30"/>
      <c r="H29" s="15"/>
      <c r="I29" s="29"/>
      <c r="J29" s="30"/>
    </row>
    <row r="30" customFormat="false" ht="12.75" hidden="false" customHeight="false" outlineLevel="0" collapsed="false">
      <c r="A30" s="16"/>
      <c r="B30" s="32"/>
      <c r="C30" s="13"/>
      <c r="D30" s="13"/>
      <c r="E30" s="14"/>
      <c r="F30" s="29"/>
      <c r="G30" s="30"/>
      <c r="H30" s="15"/>
      <c r="I30" s="29"/>
      <c r="J30" s="30"/>
    </row>
    <row r="31" customFormat="false" ht="12.75" hidden="false" customHeight="false" outlineLevel="0" collapsed="false">
      <c r="A31" s="16" t="s">
        <v>60</v>
      </c>
      <c r="B31" s="17" t="s">
        <v>61</v>
      </c>
      <c r="C31" s="13" t="s">
        <v>11</v>
      </c>
      <c r="D31" s="20"/>
      <c r="E31" s="33"/>
      <c r="F31" s="29"/>
      <c r="G31" s="30"/>
      <c r="H31" s="15"/>
      <c r="I31" s="29"/>
      <c r="J31" s="30"/>
    </row>
    <row r="32" customFormat="false" ht="12.75" hidden="false" customHeight="true" outlineLevel="0" collapsed="false">
      <c r="A32" s="16"/>
      <c r="B32" s="17" t="s">
        <v>62</v>
      </c>
      <c r="C32" s="13"/>
      <c r="D32" s="34" t="n">
        <f aca="false">SUM(D33:D34)</f>
        <v>644171.93</v>
      </c>
      <c r="E32" s="35"/>
      <c r="F32" s="29"/>
      <c r="G32" s="30"/>
      <c r="H32" s="15"/>
      <c r="I32" s="29"/>
      <c r="J32" s="30"/>
    </row>
    <row r="33" customFormat="false" ht="12.75" hidden="false" customHeight="false" outlineLevel="0" collapsed="false">
      <c r="A33" s="36"/>
      <c r="B33" s="37" t="s">
        <v>63</v>
      </c>
      <c r="C33" s="13" t="s">
        <v>22</v>
      </c>
      <c r="D33" s="38" t="n">
        <f aca="false">SUM(D16)</f>
        <v>156470</v>
      </c>
      <c r="E33" s="33"/>
      <c r="F33" s="29"/>
      <c r="G33" s="30"/>
      <c r="H33" s="15"/>
      <c r="I33" s="29"/>
      <c r="J33" s="30"/>
    </row>
    <row r="34" customFormat="false" ht="12.75" hidden="false" customHeight="false" outlineLevel="0" collapsed="false">
      <c r="A34" s="16"/>
      <c r="B34" s="37" t="s">
        <v>64</v>
      </c>
      <c r="C34" s="13" t="s">
        <v>22</v>
      </c>
      <c r="D34" s="34" t="n">
        <f aca="false">SUM(D35:D42)</f>
        <v>487701.93</v>
      </c>
      <c r="E34" s="33"/>
      <c r="F34" s="29"/>
      <c r="G34" s="30"/>
      <c r="H34" s="15"/>
      <c r="I34" s="29"/>
      <c r="J34" s="30"/>
    </row>
    <row r="35" customFormat="false" ht="12.75" hidden="false" customHeight="false" outlineLevel="0" collapsed="false">
      <c r="A35" s="16"/>
      <c r="B35" s="39" t="s">
        <v>65</v>
      </c>
      <c r="C35" s="13" t="s">
        <v>22</v>
      </c>
      <c r="D35" s="40" t="n">
        <f aca="false">SUM(D15)</f>
        <v>277097.74</v>
      </c>
      <c r="E35" s="33"/>
      <c r="F35" s="29"/>
      <c r="G35" s="30"/>
      <c r="H35" s="15"/>
      <c r="I35" s="29"/>
      <c r="J35" s="30"/>
    </row>
    <row r="36" customFormat="false" ht="12.75" hidden="false" customHeight="false" outlineLevel="0" collapsed="false">
      <c r="A36" s="16"/>
      <c r="B36" s="39" t="s">
        <v>66</v>
      </c>
      <c r="C36" s="13" t="s">
        <v>22</v>
      </c>
      <c r="D36" s="38" t="n">
        <v>38561.33</v>
      </c>
      <c r="E36" s="33"/>
      <c r="F36" s="29"/>
      <c r="G36" s="30"/>
      <c r="H36" s="15"/>
      <c r="I36" s="29"/>
      <c r="J36" s="30"/>
    </row>
    <row r="37" customFormat="false" ht="12.75" hidden="false" customHeight="false" outlineLevel="0" collapsed="false">
      <c r="A37" s="16"/>
      <c r="B37" s="39" t="s">
        <v>67</v>
      </c>
      <c r="C37" s="13" t="s">
        <v>22</v>
      </c>
      <c r="D37" s="38" t="n">
        <v>46965.72</v>
      </c>
      <c r="E37" s="33"/>
      <c r="F37" s="29"/>
      <c r="G37" s="30"/>
      <c r="H37" s="15"/>
      <c r="I37" s="29"/>
      <c r="J37" s="30"/>
    </row>
    <row r="38" customFormat="false" ht="12.75" hidden="false" customHeight="false" outlineLevel="0" collapsed="false">
      <c r="A38" s="16"/>
      <c r="B38" s="39" t="s">
        <v>68</v>
      </c>
      <c r="C38" s="13"/>
      <c r="D38" s="38" t="n">
        <v>0</v>
      </c>
      <c r="E38" s="33"/>
      <c r="F38" s="29"/>
      <c r="G38" s="30"/>
      <c r="H38" s="15"/>
      <c r="I38" s="29"/>
      <c r="J38" s="30"/>
    </row>
    <row r="39" customFormat="false" ht="12.75" hidden="false" customHeight="false" outlineLevel="0" collapsed="false">
      <c r="A39" s="16"/>
      <c r="B39" s="39" t="s">
        <v>69</v>
      </c>
      <c r="C39" s="13" t="s">
        <v>22</v>
      </c>
      <c r="D39" s="38" t="n">
        <v>0</v>
      </c>
      <c r="E39" s="33"/>
      <c r="F39" s="29"/>
      <c r="G39" s="30"/>
      <c r="H39" s="15"/>
      <c r="I39" s="29"/>
      <c r="J39" s="30"/>
    </row>
    <row r="40" customFormat="false" ht="13.5" hidden="false" customHeight="true" outlineLevel="0" collapsed="false">
      <c r="A40" s="16"/>
      <c r="B40" s="39" t="s">
        <v>70</v>
      </c>
      <c r="C40" s="13" t="s">
        <v>22</v>
      </c>
      <c r="D40" s="38" t="n">
        <v>3955.01</v>
      </c>
      <c r="E40" s="33"/>
      <c r="F40" s="29"/>
      <c r="G40" s="30"/>
      <c r="H40" s="15"/>
      <c r="I40" s="29"/>
      <c r="J40" s="30"/>
    </row>
    <row r="41" customFormat="false" ht="14.25" hidden="false" customHeight="true" outlineLevel="0" collapsed="false">
      <c r="A41" s="16"/>
      <c r="B41" s="39" t="s">
        <v>71</v>
      </c>
      <c r="C41" s="13" t="s">
        <v>22</v>
      </c>
      <c r="D41" s="38" t="n">
        <v>82807.98</v>
      </c>
      <c r="E41" s="33"/>
      <c r="F41" s="29"/>
      <c r="G41" s="30"/>
      <c r="H41" s="15"/>
      <c r="I41" s="29"/>
      <c r="J41" s="30"/>
    </row>
    <row r="42" customFormat="false" ht="12.75" hidden="false" customHeight="true" outlineLevel="0" collapsed="false">
      <c r="A42" s="16"/>
      <c r="B42" s="39" t="s">
        <v>72</v>
      </c>
      <c r="C42" s="13" t="s">
        <v>22</v>
      </c>
      <c r="D42" s="38" t="n">
        <v>38314.15</v>
      </c>
      <c r="E42" s="15"/>
      <c r="F42" s="29"/>
      <c r="G42" s="30"/>
      <c r="H42" s="15"/>
      <c r="I42" s="29"/>
      <c r="J42" s="30"/>
    </row>
    <row r="43" customFormat="false" ht="13.5" hidden="false" customHeight="true" outlineLevel="0" collapsed="false">
      <c r="A43" s="16" t="s">
        <v>73</v>
      </c>
      <c r="B43" s="17" t="s">
        <v>74</v>
      </c>
      <c r="C43" s="13" t="s">
        <v>75</v>
      </c>
      <c r="D43" s="13"/>
      <c r="E43" s="15"/>
      <c r="F43" s="29"/>
      <c r="G43" s="30"/>
      <c r="H43" s="15"/>
      <c r="I43" s="29"/>
      <c r="J43" s="30"/>
    </row>
    <row r="44" customFormat="false" ht="12.75" hidden="false" customHeight="false" outlineLevel="0" collapsed="false">
      <c r="A44" s="10" t="s">
        <v>76</v>
      </c>
      <c r="B44" s="41" t="s">
        <v>77</v>
      </c>
      <c r="C44" s="12" t="s">
        <v>75</v>
      </c>
      <c r="D44" s="13"/>
      <c r="E44" s="15"/>
      <c r="F44" s="29"/>
      <c r="G44" s="30"/>
      <c r="H44" s="15"/>
      <c r="I44" s="31"/>
      <c r="J44" s="30"/>
    </row>
    <row r="45" customFormat="false" ht="12.75" hidden="false" customHeight="false" outlineLevel="0" collapsed="false">
      <c r="A45" s="10" t="s">
        <v>78</v>
      </c>
      <c r="B45" s="41" t="s">
        <v>79</v>
      </c>
      <c r="C45" s="12" t="s">
        <v>75</v>
      </c>
      <c r="D45" s="13"/>
      <c r="E45" s="15"/>
      <c r="F45" s="29"/>
      <c r="G45" s="30"/>
      <c r="H45" s="15"/>
      <c r="I45" s="31"/>
      <c r="J45" s="30"/>
    </row>
    <row r="46" customFormat="false" ht="12.75" hidden="false" customHeight="true" outlineLevel="0" collapsed="false">
      <c r="A46" s="10" t="s">
        <v>80</v>
      </c>
      <c r="B46" s="17" t="s">
        <v>81</v>
      </c>
      <c r="C46" s="12" t="s">
        <v>22</v>
      </c>
      <c r="D46" s="13"/>
      <c r="E46" s="15"/>
      <c r="F46" s="29"/>
      <c r="G46" s="30"/>
      <c r="H46" s="15"/>
      <c r="I46" s="29"/>
      <c r="J46" s="30"/>
    </row>
    <row r="47" customFormat="false" ht="12.75" hidden="false" customHeight="true" outlineLevel="0" collapsed="false">
      <c r="A47" s="11" t="s">
        <v>82</v>
      </c>
      <c r="B47" s="11"/>
      <c r="C47" s="11"/>
      <c r="D47" s="11"/>
      <c r="E47" s="15"/>
      <c r="F47" s="29"/>
      <c r="G47" s="30"/>
      <c r="H47" s="15"/>
      <c r="I47" s="29"/>
      <c r="J47" s="30"/>
    </row>
    <row r="48" customFormat="false" ht="12.75" hidden="false" customHeight="false" outlineLevel="0" collapsed="false">
      <c r="A48" s="10" t="s">
        <v>83</v>
      </c>
      <c r="B48" s="17" t="s">
        <v>84</v>
      </c>
      <c r="C48" s="12" t="s">
        <v>22</v>
      </c>
      <c r="D48" s="42" t="n">
        <f aca="false">D50</f>
        <v>0</v>
      </c>
      <c r="E48" s="15"/>
      <c r="F48" s="29"/>
      <c r="G48" s="30"/>
      <c r="H48" s="15"/>
      <c r="I48" s="29"/>
      <c r="J48" s="30"/>
    </row>
    <row r="49" customFormat="false" ht="12.75" hidden="false" customHeight="false" outlineLevel="0" collapsed="false">
      <c r="A49" s="10" t="s">
        <v>85</v>
      </c>
      <c r="B49" s="43" t="s">
        <v>86</v>
      </c>
      <c r="C49" s="12" t="s">
        <v>22</v>
      </c>
      <c r="D49" s="44"/>
      <c r="E49" s="15"/>
      <c r="F49" s="29"/>
      <c r="G49" s="30"/>
      <c r="H49" s="15"/>
      <c r="I49" s="29"/>
      <c r="J49" s="30"/>
    </row>
    <row r="50" customFormat="false" ht="12.75" hidden="false" customHeight="false" outlineLevel="0" collapsed="false">
      <c r="A50" s="10" t="s">
        <v>87</v>
      </c>
      <c r="B50" s="43" t="s">
        <v>88</v>
      </c>
      <c r="C50" s="12" t="s">
        <v>22</v>
      </c>
      <c r="D50" s="42" t="n">
        <v>0</v>
      </c>
      <c r="E50" s="15"/>
      <c r="F50" s="29"/>
      <c r="G50" s="30"/>
      <c r="H50" s="15"/>
      <c r="I50" s="29"/>
      <c r="J50" s="30"/>
    </row>
    <row r="51" customFormat="false" ht="12.75" hidden="false" customHeight="false" outlineLevel="0" collapsed="false">
      <c r="A51" s="10" t="s">
        <v>89</v>
      </c>
      <c r="B51" s="17" t="s">
        <v>90</v>
      </c>
      <c r="C51" s="12" t="s">
        <v>22</v>
      </c>
      <c r="D51" s="45" t="n">
        <f aca="false">D53+D48</f>
        <v>119601.99</v>
      </c>
      <c r="E51" s="15"/>
      <c r="F51" s="29"/>
      <c r="G51" s="30"/>
      <c r="H51" s="15"/>
      <c r="I51" s="29"/>
      <c r="J51" s="30"/>
    </row>
    <row r="52" customFormat="false" ht="12.75" hidden="false" customHeight="false" outlineLevel="0" collapsed="false">
      <c r="A52" s="10" t="s">
        <v>91</v>
      </c>
      <c r="B52" s="43" t="s">
        <v>86</v>
      </c>
      <c r="C52" s="12" t="s">
        <v>22</v>
      </c>
      <c r="D52" s="20"/>
      <c r="E52" s="15"/>
      <c r="F52" s="29"/>
      <c r="G52" s="30"/>
      <c r="H52" s="15"/>
      <c r="I52" s="29"/>
      <c r="J52" s="30"/>
    </row>
    <row r="53" customFormat="false" ht="12.75" hidden="false" customHeight="false" outlineLevel="0" collapsed="false">
      <c r="A53" s="10" t="s">
        <v>92</v>
      </c>
      <c r="B53" s="43" t="s">
        <v>88</v>
      </c>
      <c r="C53" s="12" t="s">
        <v>22</v>
      </c>
      <c r="D53" s="46" t="n">
        <f aca="false">D80+D98+D60+D70+D89+D107</f>
        <v>119601.99</v>
      </c>
      <c r="E53" s="15"/>
      <c r="F53" s="29"/>
      <c r="G53" s="30"/>
      <c r="H53" s="15"/>
      <c r="I53" s="29"/>
      <c r="J53" s="30"/>
    </row>
    <row r="54" customFormat="false" ht="12.75" hidden="false" customHeight="true" outlineLevel="0" collapsed="false">
      <c r="A54" s="11" t="s">
        <v>93</v>
      </c>
      <c r="B54" s="11"/>
      <c r="C54" s="11"/>
      <c r="D54" s="11"/>
      <c r="E54" s="15"/>
      <c r="F54" s="29"/>
      <c r="G54" s="30"/>
      <c r="H54" s="15"/>
      <c r="I54" s="29"/>
      <c r="J54" s="30"/>
    </row>
    <row r="55" customFormat="false" ht="12.75" hidden="false" customHeight="false" outlineLevel="0" collapsed="false">
      <c r="A55" s="10" t="s">
        <v>94</v>
      </c>
      <c r="B55" s="47" t="s">
        <v>95</v>
      </c>
      <c r="C55" s="12" t="s">
        <v>11</v>
      </c>
      <c r="D55" s="13"/>
      <c r="E55" s="33"/>
      <c r="F55" s="29"/>
      <c r="G55" s="30"/>
      <c r="H55" s="15"/>
      <c r="I55" s="29"/>
      <c r="J55" s="30"/>
    </row>
    <row r="56" customFormat="false" ht="12.75" hidden="false" customHeight="false" outlineLevel="0" collapsed="false">
      <c r="A56" s="10" t="s">
        <v>96</v>
      </c>
      <c r="B56" s="17" t="s">
        <v>97</v>
      </c>
      <c r="C56" s="13" t="s">
        <v>11</v>
      </c>
      <c r="D56" s="13" t="s">
        <v>98</v>
      </c>
      <c r="E56" s="33"/>
      <c r="F56" s="15"/>
      <c r="G56" s="15"/>
      <c r="H56" s="15"/>
      <c r="I56" s="29"/>
      <c r="J56" s="30"/>
    </row>
    <row r="57" customFormat="false" ht="14.25" hidden="false" customHeight="true" outlineLevel="0" collapsed="false">
      <c r="A57" s="10" t="s">
        <v>99</v>
      </c>
      <c r="B57" s="17" t="s">
        <v>100</v>
      </c>
      <c r="C57" s="13" t="s">
        <v>101</v>
      </c>
      <c r="D57" s="48" t="n">
        <f aca="false">D58/2149.72</f>
        <v>0</v>
      </c>
      <c r="E57" s="49"/>
      <c r="F57" s="28"/>
      <c r="G57" s="28"/>
      <c r="H57" s="15"/>
      <c r="I57" s="29"/>
      <c r="J57" s="30"/>
    </row>
    <row r="58" customFormat="false" ht="12.75" hidden="false" customHeight="false" outlineLevel="0" collapsed="false">
      <c r="A58" s="10" t="s">
        <v>102</v>
      </c>
      <c r="B58" s="17" t="s">
        <v>103</v>
      </c>
      <c r="C58" s="13" t="s">
        <v>22</v>
      </c>
      <c r="D58" s="50"/>
      <c r="E58" s="49"/>
      <c r="F58" s="29"/>
      <c r="G58" s="51"/>
      <c r="H58" s="15"/>
      <c r="I58" s="29"/>
      <c r="J58" s="30"/>
    </row>
    <row r="59" customFormat="false" ht="12.75" hidden="false" customHeight="false" outlineLevel="0" collapsed="false">
      <c r="A59" s="10" t="s">
        <v>104</v>
      </c>
      <c r="B59" s="17" t="s">
        <v>105</v>
      </c>
      <c r="C59" s="13" t="s">
        <v>22</v>
      </c>
      <c r="D59" s="50"/>
      <c r="E59" s="15"/>
      <c r="F59" s="29"/>
      <c r="G59" s="51"/>
      <c r="H59" s="15"/>
      <c r="I59" s="29"/>
      <c r="J59" s="30"/>
    </row>
    <row r="60" customFormat="false" ht="12.75" hidden="false" customHeight="false" outlineLevel="0" collapsed="false">
      <c r="A60" s="10" t="s">
        <v>106</v>
      </c>
      <c r="B60" s="17" t="s">
        <v>107</v>
      </c>
      <c r="C60" s="13" t="s">
        <v>22</v>
      </c>
      <c r="D60" s="38" t="n">
        <f aca="false">D58-D59</f>
        <v>0</v>
      </c>
      <c r="E60" s="49"/>
      <c r="F60" s="29"/>
      <c r="G60" s="51"/>
      <c r="H60" s="15"/>
      <c r="I60" s="15"/>
      <c r="J60" s="15"/>
    </row>
    <row r="61" customFormat="false" ht="12.75" hidden="false" customHeight="false" outlineLevel="0" collapsed="false">
      <c r="A61" s="10" t="s">
        <v>108</v>
      </c>
      <c r="B61" s="17" t="s">
        <v>109</v>
      </c>
      <c r="C61" s="13" t="s">
        <v>22</v>
      </c>
      <c r="D61" s="50"/>
      <c r="E61" s="52"/>
      <c r="F61" s="29"/>
      <c r="G61" s="51"/>
      <c r="H61" s="15"/>
      <c r="I61" s="15"/>
      <c r="J61" s="15"/>
    </row>
    <row r="62" customFormat="false" ht="12.75" hidden="false" customHeight="true" outlineLevel="0" collapsed="false">
      <c r="A62" s="10" t="s">
        <v>110</v>
      </c>
      <c r="B62" s="17" t="s">
        <v>111</v>
      </c>
      <c r="C62" s="13" t="s">
        <v>22</v>
      </c>
      <c r="D62" s="50"/>
      <c r="E62" s="52"/>
      <c r="F62" s="29"/>
      <c r="G62" s="51"/>
      <c r="H62" s="15"/>
      <c r="I62" s="15"/>
      <c r="J62" s="15"/>
    </row>
    <row r="63" customFormat="false" ht="12.75" hidden="false" customHeight="false" outlineLevel="0" collapsed="false">
      <c r="A63" s="10" t="s">
        <v>112</v>
      </c>
      <c r="B63" s="17" t="s">
        <v>113</v>
      </c>
      <c r="C63" s="13" t="s">
        <v>22</v>
      </c>
      <c r="D63" s="50" t="n">
        <f aca="false">D60</f>
        <v>0</v>
      </c>
      <c r="E63" s="14"/>
      <c r="F63" s="29"/>
      <c r="G63" s="30"/>
      <c r="H63" s="15"/>
      <c r="I63" s="15"/>
      <c r="J63" s="15"/>
    </row>
    <row r="64" customFormat="false" ht="12.75" hidden="false" customHeight="false" outlineLevel="0" collapsed="false">
      <c r="A64" s="10" t="s">
        <v>114</v>
      </c>
      <c r="B64" s="17" t="s">
        <v>115</v>
      </c>
      <c r="C64" s="13" t="s">
        <v>22</v>
      </c>
      <c r="D64" s="50"/>
      <c r="E64" s="15"/>
      <c r="F64" s="15"/>
      <c r="G64" s="15"/>
      <c r="H64" s="15"/>
      <c r="I64" s="15"/>
      <c r="J64" s="15"/>
    </row>
    <row r="65" customFormat="false" ht="21.75" hidden="false" customHeight="true" outlineLevel="0" collapsed="false">
      <c r="A65" s="10" t="s">
        <v>116</v>
      </c>
      <c r="B65" s="47" t="s">
        <v>117</v>
      </c>
      <c r="C65" s="12" t="s">
        <v>11</v>
      </c>
      <c r="D65" s="13"/>
      <c r="E65" s="15"/>
      <c r="F65" s="15"/>
      <c r="G65" s="15"/>
      <c r="H65" s="15"/>
      <c r="I65" s="15"/>
      <c r="J65" s="15"/>
    </row>
    <row r="66" customFormat="false" ht="12.75" hidden="false" customHeight="false" outlineLevel="0" collapsed="false">
      <c r="A66" s="10" t="s">
        <v>118</v>
      </c>
      <c r="B66" s="17" t="s">
        <v>97</v>
      </c>
      <c r="C66" s="13" t="s">
        <v>11</v>
      </c>
      <c r="D66" s="53" t="s">
        <v>119</v>
      </c>
      <c r="E66" s="15"/>
      <c r="F66" s="15"/>
      <c r="G66" s="15"/>
      <c r="H66" s="15"/>
      <c r="I66" s="15"/>
      <c r="J66" s="15"/>
    </row>
    <row r="67" customFormat="false" ht="12.75" hidden="false" customHeight="false" outlineLevel="0" collapsed="false">
      <c r="A67" s="10" t="s">
        <v>120</v>
      </c>
      <c r="B67" s="17" t="s">
        <v>100</v>
      </c>
      <c r="C67" s="13" t="s">
        <v>101</v>
      </c>
      <c r="D67" s="48" t="n">
        <f aca="false">D68/2149.72</f>
        <v>0</v>
      </c>
      <c r="E67" s="15"/>
      <c r="F67" s="15"/>
      <c r="G67" s="15"/>
      <c r="H67" s="15"/>
      <c r="I67" s="15"/>
      <c r="J67" s="15"/>
    </row>
    <row r="68" customFormat="false" ht="12.75" hidden="false" customHeight="false" outlineLevel="0" collapsed="false">
      <c r="A68" s="10" t="s">
        <v>121</v>
      </c>
      <c r="B68" s="17" t="s">
        <v>103</v>
      </c>
      <c r="C68" s="13" t="s">
        <v>22</v>
      </c>
      <c r="D68" s="50"/>
      <c r="E68" s="15"/>
      <c r="F68" s="15"/>
      <c r="G68" s="15"/>
      <c r="H68" s="15"/>
      <c r="I68" s="15"/>
      <c r="J68" s="15"/>
    </row>
    <row r="69" customFormat="false" ht="12.75" hidden="false" customHeight="false" outlineLevel="0" collapsed="false">
      <c r="A69" s="10" t="s">
        <v>122</v>
      </c>
      <c r="B69" s="17" t="s">
        <v>105</v>
      </c>
      <c r="C69" s="13" t="s">
        <v>22</v>
      </c>
      <c r="D69" s="50"/>
      <c r="E69" s="15"/>
      <c r="F69" s="15"/>
      <c r="G69" s="15"/>
      <c r="H69" s="15"/>
      <c r="I69" s="15"/>
      <c r="J69" s="15"/>
    </row>
    <row r="70" customFormat="false" ht="12.75" hidden="false" customHeight="false" outlineLevel="0" collapsed="false">
      <c r="A70" s="10" t="s">
        <v>123</v>
      </c>
      <c r="B70" s="17" t="s">
        <v>107</v>
      </c>
      <c r="C70" s="13" t="s">
        <v>22</v>
      </c>
      <c r="D70" s="38" t="n">
        <f aca="false">D68-D69</f>
        <v>0</v>
      </c>
      <c r="E70" s="15"/>
      <c r="F70" s="15"/>
      <c r="G70" s="15"/>
      <c r="H70" s="15"/>
      <c r="I70" s="15"/>
      <c r="J70" s="15"/>
    </row>
    <row r="71" customFormat="false" ht="12.75" hidden="false" customHeight="false" outlineLevel="0" collapsed="false">
      <c r="A71" s="10" t="s">
        <v>124</v>
      </c>
      <c r="B71" s="17" t="s">
        <v>109</v>
      </c>
      <c r="C71" s="13" t="s">
        <v>22</v>
      </c>
      <c r="D71" s="50"/>
      <c r="E71" s="52"/>
      <c r="F71" s="15"/>
      <c r="G71" s="52"/>
      <c r="H71" s="15"/>
      <c r="I71" s="15"/>
      <c r="J71" s="15"/>
    </row>
    <row r="72" customFormat="false" ht="12.75" hidden="false" customHeight="false" outlineLevel="0" collapsed="false">
      <c r="A72" s="10" t="s">
        <v>125</v>
      </c>
      <c r="B72" s="17" t="s">
        <v>111</v>
      </c>
      <c r="C72" s="13" t="s">
        <v>22</v>
      </c>
      <c r="D72" s="50"/>
      <c r="E72" s="52"/>
      <c r="F72" s="15"/>
      <c r="G72" s="52"/>
      <c r="H72" s="15"/>
      <c r="I72" s="15"/>
      <c r="J72" s="15"/>
    </row>
    <row r="73" customFormat="false" ht="12.75" hidden="false" customHeight="false" outlineLevel="0" collapsed="false">
      <c r="A73" s="10" t="s">
        <v>126</v>
      </c>
      <c r="B73" s="17" t="s">
        <v>113</v>
      </c>
      <c r="C73" s="13" t="s">
        <v>22</v>
      </c>
      <c r="D73" s="50" t="n">
        <f aca="false">SUM(D71-D72)</f>
        <v>0</v>
      </c>
      <c r="E73" s="52"/>
      <c r="F73" s="15"/>
      <c r="G73" s="15"/>
      <c r="H73" s="15"/>
      <c r="I73" s="15"/>
      <c r="J73" s="15"/>
    </row>
    <row r="74" customFormat="false" ht="12.75" hidden="false" customHeight="false" outlineLevel="0" collapsed="false">
      <c r="A74" s="10" t="s">
        <v>114</v>
      </c>
      <c r="B74" s="17" t="s">
        <v>115</v>
      </c>
      <c r="C74" s="13" t="s">
        <v>22</v>
      </c>
      <c r="D74" s="50"/>
      <c r="E74" s="15"/>
      <c r="F74" s="15"/>
      <c r="G74" s="15"/>
      <c r="H74" s="15"/>
      <c r="I74" s="15"/>
      <c r="J74" s="15"/>
    </row>
    <row r="75" customFormat="false" ht="12.75" hidden="false" customHeight="false" outlineLevel="0" collapsed="false">
      <c r="A75" s="10" t="s">
        <v>127</v>
      </c>
      <c r="B75" s="47" t="s">
        <v>128</v>
      </c>
      <c r="C75" s="13" t="s">
        <v>11</v>
      </c>
      <c r="D75" s="13"/>
      <c r="E75" s="15"/>
      <c r="F75" s="15"/>
      <c r="G75" s="15"/>
      <c r="H75" s="15"/>
      <c r="I75" s="15"/>
      <c r="J75" s="15"/>
    </row>
    <row r="76" customFormat="false" ht="12.75" hidden="false" customHeight="false" outlineLevel="0" collapsed="false">
      <c r="A76" s="10" t="s">
        <v>129</v>
      </c>
      <c r="B76" s="17" t="s">
        <v>97</v>
      </c>
      <c r="C76" s="13" t="s">
        <v>11</v>
      </c>
      <c r="D76" s="53" t="s">
        <v>119</v>
      </c>
      <c r="E76" s="15"/>
      <c r="F76" s="15"/>
      <c r="G76" s="15"/>
      <c r="H76" s="15"/>
      <c r="I76" s="15"/>
      <c r="J76" s="15"/>
    </row>
    <row r="77" customFormat="false" ht="12.75" hidden="false" customHeight="false" outlineLevel="0" collapsed="false">
      <c r="A77" s="10" t="s">
        <v>130</v>
      </c>
      <c r="B77" s="17" t="s">
        <v>100</v>
      </c>
      <c r="C77" s="13" t="s">
        <v>101</v>
      </c>
      <c r="D77" s="54" t="n">
        <f aca="false">SUM(D78/32.76)</f>
        <v>0</v>
      </c>
      <c r="E77" s="15"/>
      <c r="F77" s="15"/>
      <c r="G77" s="15"/>
      <c r="H77" s="15"/>
      <c r="I77" s="15"/>
      <c r="J77" s="15"/>
    </row>
    <row r="78" customFormat="false" ht="12.75" hidden="false" customHeight="false" outlineLevel="0" collapsed="false">
      <c r="A78" s="10" t="s">
        <v>131</v>
      </c>
      <c r="B78" s="17" t="s">
        <v>103</v>
      </c>
      <c r="C78" s="13" t="s">
        <v>22</v>
      </c>
      <c r="D78" s="38"/>
      <c r="E78" s="15"/>
      <c r="F78" s="15"/>
      <c r="G78" s="15"/>
      <c r="H78" s="15"/>
      <c r="I78" s="15"/>
      <c r="J78" s="15"/>
    </row>
    <row r="79" customFormat="false" ht="12.75" hidden="false" customHeight="false" outlineLevel="0" collapsed="false">
      <c r="A79" s="10" t="s">
        <v>132</v>
      </c>
      <c r="B79" s="17" t="s">
        <v>105</v>
      </c>
      <c r="C79" s="13" t="s">
        <v>22</v>
      </c>
      <c r="D79" s="38"/>
      <c r="E79" s="15"/>
      <c r="F79" s="15"/>
      <c r="G79" s="15"/>
      <c r="H79" s="15"/>
      <c r="I79" s="15"/>
      <c r="J79" s="15"/>
    </row>
    <row r="80" customFormat="false" ht="12.75" hidden="false" customHeight="false" outlineLevel="0" collapsed="false">
      <c r="A80" s="10" t="s">
        <v>133</v>
      </c>
      <c r="B80" s="17" t="s">
        <v>107</v>
      </c>
      <c r="C80" s="13" t="s">
        <v>22</v>
      </c>
      <c r="D80" s="38" t="n">
        <f aca="false">D78-D79</f>
        <v>0</v>
      </c>
      <c r="E80" s="15"/>
      <c r="F80" s="15"/>
      <c r="G80" s="15"/>
      <c r="H80" s="15"/>
      <c r="I80" s="15"/>
      <c r="J80" s="15"/>
    </row>
    <row r="81" customFormat="false" ht="12.75" hidden="false" customHeight="false" outlineLevel="0" collapsed="false">
      <c r="A81" s="10" t="s">
        <v>134</v>
      </c>
      <c r="B81" s="17" t="s">
        <v>109</v>
      </c>
      <c r="C81" s="13" t="s">
        <v>22</v>
      </c>
      <c r="D81" s="38"/>
      <c r="F81" s="15"/>
      <c r="G81" s="15"/>
      <c r="H81" s="15"/>
      <c r="I81" s="15"/>
      <c r="J81" s="15"/>
    </row>
    <row r="82" customFormat="false" ht="12.75" hidden="false" customHeight="false" outlineLevel="0" collapsed="false">
      <c r="A82" s="10" t="s">
        <v>135</v>
      </c>
      <c r="B82" s="17" t="s">
        <v>111</v>
      </c>
      <c r="C82" s="13" t="s">
        <v>22</v>
      </c>
      <c r="D82" s="38"/>
      <c r="E82" s="15"/>
      <c r="F82" s="15"/>
      <c r="G82" s="15"/>
      <c r="H82" s="15"/>
      <c r="I82" s="15"/>
      <c r="J82" s="15"/>
    </row>
    <row r="83" customFormat="false" ht="12.75" hidden="false" customHeight="true" outlineLevel="0" collapsed="false">
      <c r="A83" s="10" t="s">
        <v>136</v>
      </c>
      <c r="B83" s="17" t="s">
        <v>113</v>
      </c>
      <c r="C83" s="13" t="s">
        <v>22</v>
      </c>
      <c r="D83" s="38" t="n">
        <f aca="false">SUM(D81-D82)</f>
        <v>0</v>
      </c>
      <c r="E83" s="15"/>
      <c r="F83" s="15"/>
      <c r="G83" s="15"/>
      <c r="H83" s="15"/>
      <c r="I83" s="15"/>
      <c r="J83" s="15"/>
    </row>
    <row r="84" customFormat="false" ht="12.75" hidden="false" customHeight="false" outlineLevel="0" collapsed="false">
      <c r="A84" s="10" t="s">
        <v>127</v>
      </c>
      <c r="B84" s="47" t="s">
        <v>137</v>
      </c>
      <c r="C84" s="13" t="s">
        <v>11</v>
      </c>
      <c r="D84" s="13"/>
      <c r="E84" s="15"/>
      <c r="F84" s="15"/>
      <c r="G84" s="15"/>
      <c r="H84" s="15"/>
      <c r="I84" s="15"/>
      <c r="J84" s="15"/>
    </row>
    <row r="85" customFormat="false" ht="12.75" hidden="false" customHeight="false" outlineLevel="0" collapsed="false">
      <c r="A85" s="10" t="s">
        <v>138</v>
      </c>
      <c r="B85" s="17" t="s">
        <v>97</v>
      </c>
      <c r="C85" s="13" t="s">
        <v>11</v>
      </c>
      <c r="D85" s="53" t="s">
        <v>119</v>
      </c>
      <c r="E85" s="15"/>
      <c r="F85" s="15"/>
      <c r="G85" s="15"/>
      <c r="H85" s="15"/>
      <c r="I85" s="15"/>
      <c r="J85" s="15"/>
    </row>
    <row r="86" customFormat="false" ht="12.75" hidden="false" customHeight="false" outlineLevel="0" collapsed="false">
      <c r="A86" s="10" t="s">
        <v>139</v>
      </c>
      <c r="B86" s="17" t="s">
        <v>100</v>
      </c>
      <c r="C86" s="13" t="s">
        <v>101</v>
      </c>
      <c r="D86" s="54" t="n">
        <f aca="false">SUM(D87/32.76)</f>
        <v>0</v>
      </c>
      <c r="E86" s="15"/>
      <c r="F86" s="15"/>
      <c r="G86" s="15"/>
      <c r="H86" s="15"/>
      <c r="I86" s="15"/>
      <c r="J86" s="15"/>
    </row>
    <row r="87" customFormat="false" ht="12.75" hidden="false" customHeight="false" outlineLevel="0" collapsed="false">
      <c r="A87" s="10" t="s">
        <v>140</v>
      </c>
      <c r="B87" s="17" t="s">
        <v>103</v>
      </c>
      <c r="C87" s="13" t="s">
        <v>22</v>
      </c>
      <c r="D87" s="38"/>
      <c r="E87" s="15"/>
      <c r="F87" s="15"/>
      <c r="G87" s="15"/>
      <c r="H87" s="15"/>
      <c r="I87" s="15"/>
      <c r="J87" s="15"/>
    </row>
    <row r="88" customFormat="false" ht="12.75" hidden="false" customHeight="false" outlineLevel="0" collapsed="false">
      <c r="A88" s="10" t="s">
        <v>141</v>
      </c>
      <c r="B88" s="17" t="s">
        <v>105</v>
      </c>
      <c r="C88" s="13" t="s">
        <v>22</v>
      </c>
      <c r="D88" s="38"/>
      <c r="E88" s="15"/>
      <c r="F88" s="15"/>
      <c r="G88" s="15"/>
      <c r="H88" s="15"/>
      <c r="I88" s="15"/>
      <c r="J88" s="15"/>
    </row>
    <row r="89" customFormat="false" ht="12.75" hidden="false" customHeight="false" outlineLevel="0" collapsed="false">
      <c r="A89" s="10" t="s">
        <v>142</v>
      </c>
      <c r="B89" s="17" t="s">
        <v>107</v>
      </c>
      <c r="C89" s="13" t="s">
        <v>22</v>
      </c>
      <c r="D89" s="38" t="n">
        <f aca="false">D87-D88</f>
        <v>0</v>
      </c>
      <c r="E89" s="15"/>
      <c r="F89" s="15"/>
      <c r="G89" s="15"/>
      <c r="H89" s="15"/>
      <c r="I89" s="15"/>
      <c r="J89" s="15"/>
    </row>
    <row r="90" customFormat="false" ht="12.75" hidden="false" customHeight="false" outlineLevel="0" collapsed="false">
      <c r="A90" s="10" t="s">
        <v>143</v>
      </c>
      <c r="B90" s="17" t="s">
        <v>109</v>
      </c>
      <c r="C90" s="13" t="s">
        <v>22</v>
      </c>
      <c r="D90" s="38"/>
      <c r="E90" s="15"/>
      <c r="F90" s="15"/>
      <c r="G90" s="15"/>
      <c r="H90" s="15"/>
      <c r="I90" s="15"/>
      <c r="J90" s="15"/>
    </row>
    <row r="91" customFormat="false" ht="12.75" hidden="false" customHeight="false" outlineLevel="0" collapsed="false">
      <c r="A91" s="10" t="s">
        <v>144</v>
      </c>
      <c r="B91" s="17" t="s">
        <v>111</v>
      </c>
      <c r="C91" s="13" t="s">
        <v>22</v>
      </c>
      <c r="D91" s="38" t="n">
        <f aca="false">D88</f>
        <v>0</v>
      </c>
      <c r="E91" s="15"/>
      <c r="F91" s="15"/>
      <c r="G91" s="15"/>
      <c r="H91" s="15"/>
      <c r="I91" s="15"/>
      <c r="J91" s="15"/>
    </row>
    <row r="92" customFormat="false" ht="12.75" hidden="false" customHeight="true" outlineLevel="0" collapsed="false">
      <c r="A92" s="10" t="s">
        <v>145</v>
      </c>
      <c r="B92" s="17" t="s">
        <v>113</v>
      </c>
      <c r="C92" s="13" t="s">
        <v>22</v>
      </c>
      <c r="D92" s="38" t="n">
        <f aca="false">SUM(D90-D91)</f>
        <v>0</v>
      </c>
      <c r="E92" s="15"/>
      <c r="F92" s="15"/>
      <c r="G92" s="15"/>
      <c r="H92" s="15"/>
      <c r="I92" s="15"/>
      <c r="J92" s="15"/>
    </row>
    <row r="93" customFormat="false" ht="12.75" hidden="false" customHeight="false" outlineLevel="0" collapsed="false">
      <c r="A93" s="10" t="s">
        <v>146</v>
      </c>
      <c r="B93" s="47" t="s">
        <v>147</v>
      </c>
      <c r="C93" s="13" t="s">
        <v>11</v>
      </c>
      <c r="D93" s="20"/>
      <c r="E93" s="15"/>
      <c r="F93" s="15"/>
      <c r="G93" s="15"/>
      <c r="H93" s="15"/>
      <c r="I93" s="15"/>
      <c r="J93" s="15"/>
    </row>
    <row r="94" customFormat="false" ht="12.75" hidden="false" customHeight="false" outlineLevel="0" collapsed="false">
      <c r="A94" s="10" t="s">
        <v>148</v>
      </c>
      <c r="B94" s="17" t="s">
        <v>97</v>
      </c>
      <c r="C94" s="13" t="s">
        <v>11</v>
      </c>
      <c r="D94" s="20" t="s">
        <v>119</v>
      </c>
      <c r="E94" s="15"/>
      <c r="F94" s="15"/>
      <c r="G94" s="15"/>
      <c r="H94" s="15"/>
      <c r="I94" s="15"/>
      <c r="J94" s="15"/>
    </row>
    <row r="95" customFormat="false" ht="12.75" hidden="false" customHeight="false" outlineLevel="0" collapsed="false">
      <c r="A95" s="10" t="s">
        <v>149</v>
      </c>
      <c r="B95" s="17" t="s">
        <v>100</v>
      </c>
      <c r="C95" s="13" t="s">
        <v>101</v>
      </c>
      <c r="D95" s="55" t="n">
        <f aca="false">SUM(D77+D86)</f>
        <v>0</v>
      </c>
      <c r="E95" s="15"/>
      <c r="F95" s="15"/>
      <c r="G95" s="15"/>
      <c r="H95" s="15"/>
      <c r="I95" s="15"/>
      <c r="J95" s="15"/>
    </row>
    <row r="96" customFormat="false" ht="12.75" hidden="false" customHeight="false" outlineLevel="0" collapsed="false">
      <c r="A96" s="10" t="s">
        <v>150</v>
      </c>
      <c r="B96" s="17" t="s">
        <v>103</v>
      </c>
      <c r="C96" s="13" t="s">
        <v>22</v>
      </c>
      <c r="D96" s="38"/>
      <c r="E96" s="15"/>
      <c r="F96" s="15"/>
      <c r="G96" s="15"/>
      <c r="H96" s="15"/>
      <c r="I96" s="15"/>
      <c r="J96" s="15"/>
    </row>
    <row r="97" customFormat="false" ht="12.75" hidden="false" customHeight="false" outlineLevel="0" collapsed="false">
      <c r="A97" s="10" t="s">
        <v>151</v>
      </c>
      <c r="B97" s="17" t="s">
        <v>105</v>
      </c>
      <c r="C97" s="13" t="s">
        <v>22</v>
      </c>
      <c r="D97" s="38"/>
      <c r="E97" s="15"/>
      <c r="F97" s="15"/>
      <c r="G97" s="15"/>
      <c r="H97" s="15"/>
      <c r="I97" s="15"/>
      <c r="J97" s="15"/>
    </row>
    <row r="98" customFormat="false" ht="12.75" hidden="false" customHeight="false" outlineLevel="0" collapsed="false">
      <c r="A98" s="10" t="s">
        <v>152</v>
      </c>
      <c r="B98" s="17" t="s">
        <v>107</v>
      </c>
      <c r="C98" s="13" t="s">
        <v>22</v>
      </c>
      <c r="D98" s="38" t="n">
        <f aca="false">D96-D97</f>
        <v>0</v>
      </c>
      <c r="E98" s="15"/>
      <c r="F98" s="15"/>
      <c r="G98" s="15"/>
      <c r="H98" s="15"/>
      <c r="I98" s="15"/>
      <c r="J98" s="15"/>
    </row>
    <row r="99" customFormat="false" ht="12.75" hidden="false" customHeight="false" outlineLevel="0" collapsed="false">
      <c r="A99" s="10" t="s">
        <v>153</v>
      </c>
      <c r="B99" s="17" t="s">
        <v>109</v>
      </c>
      <c r="C99" s="13" t="s">
        <v>22</v>
      </c>
      <c r="D99" s="38" t="n">
        <f aca="false">D96</f>
        <v>0</v>
      </c>
      <c r="E99" s="15"/>
      <c r="F99" s="15"/>
      <c r="G99" s="15"/>
      <c r="H99" s="15"/>
      <c r="I99" s="15"/>
      <c r="J99" s="15"/>
    </row>
    <row r="100" customFormat="false" ht="12.75" hidden="false" customHeight="false" outlineLevel="0" collapsed="false">
      <c r="A100" s="10" t="s">
        <v>154</v>
      </c>
      <c r="B100" s="17" t="s">
        <v>111</v>
      </c>
      <c r="C100" s="13" t="s">
        <v>22</v>
      </c>
      <c r="D100" s="38" t="n">
        <f aca="false">D97</f>
        <v>0</v>
      </c>
      <c r="E100" s="15"/>
      <c r="F100" s="15"/>
      <c r="G100" s="15"/>
      <c r="H100" s="15"/>
      <c r="I100" s="15"/>
      <c r="J100" s="15"/>
    </row>
    <row r="101" customFormat="false" ht="12.75" hidden="false" customHeight="false" outlineLevel="0" collapsed="false">
      <c r="A101" s="10" t="s">
        <v>155</v>
      </c>
      <c r="B101" s="17" t="s">
        <v>113</v>
      </c>
      <c r="C101" s="13" t="s">
        <v>22</v>
      </c>
      <c r="D101" s="38" t="n">
        <f aca="false">SUM(D99-D100)</f>
        <v>0</v>
      </c>
      <c r="E101" s="33"/>
      <c r="F101" s="29"/>
      <c r="G101" s="30"/>
      <c r="H101" s="15"/>
      <c r="I101" s="29"/>
      <c r="J101" s="30"/>
    </row>
    <row r="102" customFormat="false" ht="12.75" hidden="false" customHeight="false" outlineLevel="0" collapsed="false">
      <c r="A102" s="10" t="s">
        <v>156</v>
      </c>
      <c r="B102" s="47" t="s">
        <v>157</v>
      </c>
      <c r="C102" s="13" t="s">
        <v>11</v>
      </c>
      <c r="D102" s="20"/>
      <c r="E102" s="33"/>
      <c r="F102" s="15"/>
      <c r="G102" s="15"/>
      <c r="H102" s="15"/>
      <c r="I102" s="29"/>
      <c r="J102" s="30"/>
    </row>
    <row r="103" customFormat="false" ht="14.25" hidden="false" customHeight="true" outlineLevel="0" collapsed="false">
      <c r="A103" s="10" t="s">
        <v>158</v>
      </c>
      <c r="B103" s="17" t="s">
        <v>97</v>
      </c>
      <c r="C103" s="13" t="s">
        <v>11</v>
      </c>
      <c r="D103" s="53" t="s">
        <v>159</v>
      </c>
      <c r="E103" s="49"/>
      <c r="F103" s="28"/>
      <c r="G103" s="28"/>
      <c r="H103" s="15"/>
      <c r="I103" s="29"/>
      <c r="J103" s="30"/>
    </row>
    <row r="104" customFormat="false" ht="12.75" hidden="false" customHeight="false" outlineLevel="0" collapsed="false">
      <c r="A104" s="10" t="s">
        <v>160</v>
      </c>
      <c r="B104" s="17" t="s">
        <v>100</v>
      </c>
      <c r="C104" s="13" t="s">
        <v>101</v>
      </c>
      <c r="D104" s="54" t="n">
        <f aca="false">SUM(D105/3.71)</f>
        <v>35702.1401617251</v>
      </c>
      <c r="E104" s="49"/>
      <c r="F104" s="29"/>
      <c r="G104" s="51"/>
      <c r="H104" s="15"/>
      <c r="I104" s="29"/>
      <c r="J104" s="30"/>
    </row>
    <row r="105" customFormat="false" ht="12.75" hidden="false" customHeight="false" outlineLevel="0" collapsed="false">
      <c r="A105" s="10" t="s">
        <v>161</v>
      </c>
      <c r="B105" s="17" t="s">
        <v>103</v>
      </c>
      <c r="C105" s="13" t="s">
        <v>22</v>
      </c>
      <c r="D105" s="50" t="n">
        <v>132454.94</v>
      </c>
      <c r="E105" s="15"/>
      <c r="F105" s="29"/>
      <c r="G105" s="51"/>
      <c r="H105" s="15"/>
      <c r="I105" s="29"/>
      <c r="J105" s="30"/>
    </row>
    <row r="106" customFormat="false" ht="12.75" hidden="false" customHeight="false" outlineLevel="0" collapsed="false">
      <c r="A106" s="10" t="s">
        <v>162</v>
      </c>
      <c r="B106" s="17" t="s">
        <v>105</v>
      </c>
      <c r="C106" s="13" t="s">
        <v>22</v>
      </c>
      <c r="D106" s="50" t="n">
        <v>12852.95</v>
      </c>
      <c r="E106" s="49"/>
      <c r="F106" s="29"/>
      <c r="G106" s="51"/>
      <c r="H106" s="15"/>
      <c r="I106" s="15"/>
      <c r="J106" s="15"/>
    </row>
    <row r="107" customFormat="false" ht="12.75" hidden="false" customHeight="false" outlineLevel="0" collapsed="false">
      <c r="A107" s="10" t="s">
        <v>163</v>
      </c>
      <c r="B107" s="17" t="s">
        <v>107</v>
      </c>
      <c r="C107" s="13" t="s">
        <v>22</v>
      </c>
      <c r="D107" s="50" t="n">
        <f aca="false">D105-D106</f>
        <v>119601.99</v>
      </c>
      <c r="E107" s="15"/>
      <c r="F107" s="29"/>
      <c r="G107" s="51"/>
      <c r="H107" s="15"/>
      <c r="I107" s="15"/>
      <c r="J107" s="15"/>
    </row>
    <row r="108" customFormat="false" ht="12.75" hidden="false" customHeight="true" outlineLevel="0" collapsed="false">
      <c r="A108" s="10" t="s">
        <v>164</v>
      </c>
      <c r="B108" s="17" t="s">
        <v>109</v>
      </c>
      <c r="C108" s="13" t="s">
        <v>22</v>
      </c>
      <c r="D108" s="50" t="n">
        <v>519607.76</v>
      </c>
      <c r="E108" s="15"/>
      <c r="F108" s="29"/>
      <c r="G108" s="51"/>
      <c r="H108" s="15"/>
      <c r="I108" s="15"/>
      <c r="J108" s="15"/>
    </row>
    <row r="109" customFormat="false" ht="12.75" hidden="false" customHeight="false" outlineLevel="0" collapsed="false">
      <c r="A109" s="10" t="s">
        <v>165</v>
      </c>
      <c r="B109" s="17" t="s">
        <v>111</v>
      </c>
      <c r="C109" s="13" t="s">
        <v>22</v>
      </c>
      <c r="D109" s="50" t="n">
        <v>55000</v>
      </c>
      <c r="E109" s="14"/>
      <c r="F109" s="29"/>
      <c r="G109" s="30"/>
      <c r="H109" s="15"/>
      <c r="I109" s="15"/>
      <c r="J109" s="15"/>
    </row>
    <row r="110" customFormat="false" ht="12.75" hidden="false" customHeight="false" outlineLevel="0" collapsed="false">
      <c r="A110" s="10" t="s">
        <v>166</v>
      </c>
      <c r="B110" s="17" t="s">
        <v>113</v>
      </c>
      <c r="C110" s="12" t="s">
        <v>22</v>
      </c>
      <c r="D110" s="50" t="n">
        <f aca="false">SUM(D108-D109)</f>
        <v>464607.76</v>
      </c>
      <c r="E110" s="15"/>
      <c r="F110" s="15"/>
      <c r="G110" s="15"/>
      <c r="H110" s="15"/>
      <c r="I110" s="15"/>
      <c r="J110" s="15"/>
    </row>
    <row r="111" customFormat="false" ht="12.75" hidden="false" customHeight="true" outlineLevel="0" collapsed="false">
      <c r="A111" s="11" t="s">
        <v>167</v>
      </c>
      <c r="B111" s="11"/>
      <c r="C111" s="11"/>
      <c r="D111" s="11"/>
    </row>
    <row r="112" customFormat="false" ht="12.75" hidden="false" customHeight="false" outlineLevel="0" collapsed="false">
      <c r="A112" s="10" t="s">
        <v>168</v>
      </c>
      <c r="B112" s="41" t="s">
        <v>74</v>
      </c>
      <c r="C112" s="12" t="s">
        <v>75</v>
      </c>
      <c r="D112" s="13"/>
    </row>
    <row r="113" customFormat="false" ht="12.75" hidden="false" customHeight="false" outlineLevel="0" collapsed="false">
      <c r="A113" s="10" t="s">
        <v>169</v>
      </c>
      <c r="B113" s="41" t="s">
        <v>77</v>
      </c>
      <c r="C113" s="12" t="s">
        <v>75</v>
      </c>
      <c r="D113" s="13"/>
    </row>
    <row r="114" customFormat="false" ht="12.75" hidden="false" customHeight="false" outlineLevel="0" collapsed="false">
      <c r="A114" s="10" t="s">
        <v>170</v>
      </c>
      <c r="B114" s="41" t="s">
        <v>79</v>
      </c>
      <c r="C114" s="12" t="s">
        <v>75</v>
      </c>
      <c r="D114" s="13"/>
    </row>
    <row r="115" customFormat="false" ht="12.75" hidden="false" customHeight="false" outlineLevel="0" collapsed="false">
      <c r="A115" s="10" t="s">
        <v>171</v>
      </c>
      <c r="B115" s="41" t="s">
        <v>81</v>
      </c>
      <c r="C115" s="12" t="s">
        <v>22</v>
      </c>
      <c r="D115" s="13"/>
    </row>
    <row r="116" customFormat="false" ht="12.75" hidden="false" customHeight="true" outlineLevel="0" collapsed="false">
      <c r="A116" s="11" t="s">
        <v>172</v>
      </c>
      <c r="B116" s="11"/>
      <c r="C116" s="11"/>
      <c r="D116" s="11"/>
    </row>
    <row r="117" customFormat="false" ht="12.75" hidden="false" customHeight="false" outlineLevel="0" collapsed="false">
      <c r="A117" s="10" t="s">
        <v>173</v>
      </c>
      <c r="B117" s="41" t="s">
        <v>174</v>
      </c>
      <c r="C117" s="12" t="s">
        <v>75</v>
      </c>
      <c r="D117" s="57"/>
    </row>
    <row r="118" customFormat="false" ht="12.75" hidden="false" customHeight="false" outlineLevel="0" collapsed="false">
      <c r="A118" s="10" t="s">
        <v>175</v>
      </c>
      <c r="B118" s="41" t="s">
        <v>176</v>
      </c>
      <c r="C118" s="12" t="s">
        <v>75</v>
      </c>
      <c r="D118" s="57"/>
    </row>
    <row r="119" customFormat="false" ht="12.75" hidden="false" customHeight="false" outlineLevel="0" collapsed="false">
      <c r="A119" s="10" t="s">
        <v>177</v>
      </c>
      <c r="B119" s="41" t="s">
        <v>178</v>
      </c>
      <c r="C119" s="12" t="s">
        <v>22</v>
      </c>
      <c r="D119" s="57"/>
    </row>
    <row r="122" customFormat="false" ht="12.75" hidden="false" customHeight="false" outlineLevel="0" collapsed="false">
      <c r="B122" s="1" t="s">
        <v>179</v>
      </c>
    </row>
    <row r="123" customFormat="false" ht="12.75" hidden="false" customHeight="false" outlineLevel="0" collapsed="false">
      <c r="B123" s="1" t="s">
        <v>180</v>
      </c>
      <c r="D123" s="1" t="s">
        <v>181</v>
      </c>
    </row>
  </sheetData>
  <mergeCells count="6">
    <mergeCell ref="A9:D9"/>
    <mergeCell ref="A27:D27"/>
    <mergeCell ref="A47:D47"/>
    <mergeCell ref="A54:D54"/>
    <mergeCell ref="A111:D111"/>
    <mergeCell ref="A116:D116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LibreOffice/6.3.1.2$Linux_X86_64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1996-10-09T02:32:33Z</dcterms:created>
  <dc:creator>Microsoft Corporation</dc:creator>
  <dc:description/>
  <dc:language>ru-RU</dc:language>
  <cp:lastModifiedBy>Пользователь Windows</cp:lastModifiedBy>
  <cp:lastPrinted>2015-03-19T09:53:28Z</cp:lastPrinted>
  <dcterms:modified xsi:type="dcterms:W3CDTF">2019-03-29T16:41:06Z</dcterms:modified>
  <cp:revision>0</cp:revision>
  <dc:subject/>
  <dc:title/>
</cp:coreProperties>
</file>